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5"/>
  <workbookPr/>
  <mc:AlternateContent xmlns:mc="http://schemas.openxmlformats.org/markup-compatibility/2006">
    <mc:Choice Requires="x15">
      <x15ac:absPath xmlns:x15ac="http://schemas.microsoft.com/office/spreadsheetml/2010/11/ac" url="https://vantagetalent.sharepoint.com/sites/Files/Files/Practise Mgmt Site/Succession/"/>
    </mc:Choice>
  </mc:AlternateContent>
  <xr:revisionPtr revIDLastSave="0" documentId="8_{F5B00F96-4440-4F2D-9BE1-DCD534BE3488}" xr6:coauthVersionLast="47" xr6:coauthVersionMax="47" xr10:uidLastSave="{00000000-0000-0000-0000-000000000000}"/>
  <bookViews>
    <workbookView xWindow="0" yWindow="660" windowWidth="30240" windowHeight="17200" xr2:uid="{00000000-000D-0000-FFFF-FFFF00000000}"/>
  </bookViews>
  <sheets>
    <sheet name="How to Use" sheetId="1" r:id="rId1"/>
    <sheet name="Qualitative Assessment" sheetId="2" r:id="rId2"/>
    <sheet name="Value Levers" sheetId="3" r:id="rId3"/>
    <sheet name="Value Scorecard" sheetId="4" r:id="rId4"/>
    <sheet name="Action Plan" sheetId="5" r:id="rId5"/>
    <sheet name="Options" sheetId="6" r:id="rId6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" i="4" l="1"/>
  <c r="G20" i="4"/>
  <c r="F20" i="4"/>
  <c r="C20" i="4"/>
  <c r="B20" i="4"/>
  <c r="A20" i="4"/>
  <c r="G19" i="4"/>
  <c r="F19" i="4"/>
  <c r="C19" i="4"/>
  <c r="B19" i="4"/>
  <c r="A19" i="4"/>
  <c r="G18" i="4"/>
  <c r="F18" i="4"/>
  <c r="E18" i="4"/>
  <c r="D18" i="4"/>
  <c r="C18" i="4"/>
  <c r="B18" i="4"/>
  <c r="A18" i="4"/>
  <c r="G17" i="4"/>
  <c r="F17" i="4"/>
  <c r="C17" i="4"/>
  <c r="B17" i="4"/>
  <c r="A17" i="4"/>
  <c r="G16" i="4"/>
  <c r="F16" i="4"/>
  <c r="C16" i="4"/>
  <c r="B16" i="4"/>
  <c r="A16" i="4"/>
  <c r="G15" i="4"/>
  <c r="F15" i="4"/>
  <c r="E15" i="4"/>
  <c r="D15" i="4"/>
  <c r="C15" i="4"/>
  <c r="B15" i="4"/>
  <c r="A15" i="4"/>
  <c r="G14" i="4"/>
  <c r="F14" i="4"/>
  <c r="E14" i="4"/>
  <c r="C14" i="4"/>
  <c r="B14" i="4"/>
  <c r="A14" i="4"/>
  <c r="G13" i="4"/>
  <c r="F13" i="4"/>
  <c r="C13" i="4"/>
  <c r="B13" i="4"/>
  <c r="A13" i="4"/>
  <c r="G12" i="4"/>
  <c r="F12" i="4"/>
  <c r="E12" i="4"/>
  <c r="C12" i="4"/>
  <c r="B12" i="4"/>
  <c r="A12" i="4"/>
  <c r="G11" i="4"/>
  <c r="F11" i="4"/>
  <c r="E11" i="4"/>
  <c r="D11" i="4"/>
  <c r="C11" i="4"/>
  <c r="B11" i="4"/>
  <c r="A11" i="4"/>
  <c r="B7" i="4"/>
  <c r="B6" i="4"/>
  <c r="B3" i="4"/>
  <c r="B4" i="4" s="1"/>
  <c r="N13" i="2"/>
  <c r="E20" i="4" s="1"/>
  <c r="M13" i="2"/>
  <c r="D20" i="4" s="1"/>
  <c r="L13" i="2"/>
  <c r="N12" i="2"/>
  <c r="E19" i="4" s="1"/>
  <c r="M12" i="2"/>
  <c r="D19" i="4" s="1"/>
  <c r="L12" i="2"/>
  <c r="N11" i="2"/>
  <c r="M11" i="2"/>
  <c r="L11" i="2"/>
  <c r="N10" i="2"/>
  <c r="E17" i="4" s="1"/>
  <c r="M10" i="2"/>
  <c r="D17" i="4" s="1"/>
  <c r="L10" i="2"/>
  <c r="N9" i="2"/>
  <c r="E16" i="4" s="1"/>
  <c r="M9" i="2"/>
  <c r="D16" i="4" s="1"/>
  <c r="L9" i="2"/>
  <c r="N8" i="2"/>
  <c r="M8" i="2"/>
  <c r="L8" i="2"/>
  <c r="N7" i="2"/>
  <c r="M7" i="2"/>
  <c r="D14" i="4" s="1"/>
  <c r="L7" i="2"/>
  <c r="N6" i="2"/>
  <c r="E13" i="4" s="1"/>
  <c r="M6" i="2"/>
  <c r="D13" i="4" s="1"/>
  <c r="L6" i="2"/>
  <c r="N5" i="2"/>
  <c r="M5" i="2"/>
  <c r="D12" i="4" s="1"/>
  <c r="L5" i="2"/>
  <c r="N4" i="2"/>
  <c r="M4" i="2"/>
  <c r="L4" i="2"/>
</calcChain>
</file>

<file path=xl/sharedStrings.xml><?xml version="1.0" encoding="utf-8"?>
<sst xmlns="http://schemas.openxmlformats.org/spreadsheetml/2006/main" count="215" uniqueCount="203">
  <si>
    <t>Business Valuation Worksheet</t>
  </si>
  <si>
    <t>Purpose</t>
  </si>
  <si>
    <t>Use this worksheet to evaluate the qualitative factors that influence advisory firm value, buyer confidence, and transition readiness. It is designed to guide discussion, not replace a formal valuation.</t>
  </si>
  <si>
    <t>How to score</t>
  </si>
  <si>
    <t>Rate each area from 1 to 5. A 1 means the issue is materially reducing firm value or buyer confidence. A 5 means the area is a clear strength that supports premium value.</t>
  </si>
  <si>
    <t>How to use the output</t>
  </si>
  <si>
    <t>Focus first on low-scoring, high-impact areas. These are the value constraints most likely to affect valuation, deal terms, transition risk, or continuity.</t>
  </si>
  <si>
    <t>Suggested facilitation</t>
  </si>
  <si>
    <t>Have the founder, successor, and key leaders score independently, then compare differences. Gaps in scoring often reveal hidden risk or false alignment.</t>
  </si>
  <si>
    <t>Score</t>
  </si>
  <si>
    <t>Meaning</t>
  </si>
  <si>
    <t>Typical value implication</t>
  </si>
  <si>
    <t>What to look for</t>
  </si>
  <si>
    <t>Buyer question</t>
  </si>
  <si>
    <t>Potential response</t>
  </si>
  <si>
    <t>Evidence to gather</t>
  </si>
  <si>
    <t>Discussion owner</t>
  </si>
  <si>
    <t>Significant risk</t>
  </si>
  <si>
    <t>Likely discount or deal friction</t>
  </si>
  <si>
    <t>Unclear, undocumented, founder-dependent</t>
  </si>
  <si>
    <t>What happens if the founder exits quickly?</t>
  </si>
  <si>
    <t>Stabilize the risk before positioning the firm</t>
  </si>
  <si>
    <t>Org chart, client list, process docs</t>
  </si>
  <si>
    <t>Developing</t>
  </si>
  <si>
    <t>May reduce value or extend diligence</t>
  </si>
  <si>
    <t>Some progress, but inconsistent</t>
  </si>
  <si>
    <t>Can this be repeated without the founder?</t>
  </si>
  <si>
    <t>Create ownership and milestones</t>
  </si>
  <si>
    <t>Client segmentation, retention data</t>
  </si>
  <si>
    <t>Acceptable</t>
  </si>
  <si>
    <t>Supports baseline value</t>
  </si>
  <si>
    <t>Functional but not yet differentiating</t>
  </si>
  <si>
    <t>Is this good enough for scale?</t>
  </si>
  <si>
    <t>Standardize and document</t>
  </si>
  <si>
    <t>SOPs, dashboards, role clarity</t>
  </si>
  <si>
    <t>Strong</t>
  </si>
  <si>
    <t>Supports confidence in value</t>
  </si>
  <si>
    <t>Repeatable, measured, and shared</t>
  </si>
  <si>
    <t>Can the next team sustain this?</t>
  </si>
  <si>
    <t>Strengthen proof points</t>
  </si>
  <si>
    <t>KPIs, client feedback, team plans</t>
  </si>
  <si>
    <t>Distinctive</t>
  </si>
  <si>
    <t>Could support premium value</t>
  </si>
  <si>
    <t>Institutionalized and transferable</t>
  </si>
  <si>
    <t>Can this become part of the buyer story?</t>
  </si>
  <si>
    <t>Package it as a value driver</t>
  </si>
  <si>
    <t>Case studies, metrics, playbooks</t>
  </si>
  <si>
    <t>Qualitative Assessment: What Increases or Constrains Firm Value?</t>
  </si>
  <si>
    <t>Area</t>
  </si>
  <si>
    <t>Why it matters to value</t>
  </si>
  <si>
    <t>Probing questions</t>
  </si>
  <si>
    <t>Signs of premium value</t>
  </si>
  <si>
    <t>Warning signs</t>
  </si>
  <si>
    <t>Score (1-5)</t>
  </si>
  <si>
    <t>Evidence / examples</t>
  </si>
  <si>
    <t>Biggest value constraint</t>
  </si>
  <si>
    <t>What would strengthen this area?</t>
  </si>
  <si>
    <t>Weight</t>
  </si>
  <si>
    <t>Weighted Score</t>
  </si>
  <si>
    <t>Interpretation</t>
  </si>
  <si>
    <t>Revenue Quality</t>
  </si>
  <si>
    <t>Buyers value durable, recurring, predictable revenue more than episodic or fragile revenue.</t>
  </si>
  <si>
    <t>How much revenue would continue if the founder stepped away? Are fees recurring and contractually clear? Is revenue diversified across services and segments?</t>
  </si>
  <si>
    <t>High recurring revenue; clear fee schedules; low revenue volatility; multi-year client relationships.</t>
  </si>
  <si>
    <t>One-time revenue; unclear pricing; large revenue swings; undocumented fee exceptions.</t>
  </si>
  <si>
    <t>Client Base Strength</t>
  </si>
  <si>
    <t>Client retention, depth, and concentration influence stability and risk.</t>
  </si>
  <si>
    <t>Which clients are essential to the firm value? What percentage of revenue depends on the top clients? Are relationships institutional or personal?</t>
  </si>
  <si>
    <t>Low concentration; strong retention; documented client segmentation; multiple touchpoints per client.</t>
  </si>
  <si>
    <t>Top-client dependence; aging or inactive client base; limited next-generation relationships.</t>
  </si>
  <si>
    <t>Founder Dependence</t>
  </si>
  <si>
    <t>A firm that depends heavily on the founder is harder to transfer and may receive less favorable terms.</t>
  </si>
  <si>
    <t>Which decisions, client relationships, and referrals still depend on the founder? What would slow down if the founder were unavailable?</t>
  </si>
  <si>
    <t>Founder role is defined and reduced; client trust is shared; firm can operate without daily founder involvement.</t>
  </si>
  <si>
    <t>Founder controls key clients, sales, approvals, culture, and institutional knowledge.</t>
  </si>
  <si>
    <t>Leadership &amp; Successor Readiness</t>
  </si>
  <si>
    <t>Successor credibility reduces transition risk and increases buyer confidence.</t>
  </si>
  <si>
    <t>Who could lead the firm tomorrow? Would clients, staff, and partners trust them? Have they been tested in real leadership moments?</t>
  </si>
  <si>
    <t>Identified successor; clear authority; development plan; visible credibility with clients and team.</t>
  </si>
  <si>
    <t>No clear successor; loyalty mistaken for readiness; successor lacks authority or client exposure.</t>
  </si>
  <si>
    <t>Team Depth &amp; Talent Stability</t>
  </si>
  <si>
    <t>A strong team makes earnings more durable and less dependent on any single person.</t>
  </si>
  <si>
    <t>Are roles clear? Who owns service, operations, planning, business development, and client experience? Where are the single points of failure?</t>
  </si>
  <si>
    <t>Stable team; clear roles; documented responsibilities; scalable capacity; strong employee retention.</t>
  </si>
  <si>
    <t>Founder bottlenecks; unclear roles; burnout risk; limited bench strength.</t>
  </si>
  <si>
    <t>Growth Engine</t>
  </si>
  <si>
    <t>Buyers pay more when growth is repeatable rather than personality-driven or accidental.</t>
  </si>
  <si>
    <t>Where do new clients come from? Is referral flow systematic? Can growth continue without the founder?</t>
  </si>
  <si>
    <t>Repeatable referral system; niche positioning; documented pipeline; measurable conversion process.</t>
  </si>
  <si>
    <t>Growth relies on founder reputation, luck, or a few referral sources.</t>
  </si>
  <si>
    <t>Operational Maturity</t>
  </si>
  <si>
    <t>Documented, scalable operations support margins, continuity, and integration.</t>
  </si>
  <si>
    <t>Are core workflows documented? Are service standards consistent? Where does work get stuck or require heroics?</t>
  </si>
  <si>
    <t>Documented processes; consistent service model; strong technology adoption; measurable operating rhythm.</t>
  </si>
  <si>
    <t>Workarounds; undocumented knowledge; manual processes; inconsistent client experience.</t>
  </si>
  <si>
    <t>Compliance &amp; Risk Management</t>
  </si>
  <si>
    <t>Clean governance and risk controls reduce diligence concerns and deal friction.</t>
  </si>
  <si>
    <t>Are compliance records current? Are policies followed and documented? What issues would surface in buyer diligence?</t>
  </si>
  <si>
    <t>Strong documentation; proactive reviews; clear supervision; clean audit/compliance history.</t>
  </si>
  <si>
    <t>Reactive compliance; undocumented exceptions; unresolved client or regulatory issues.</t>
  </si>
  <si>
    <t>Brand, Niche &amp; Market Position</t>
  </si>
  <si>
    <t>A differentiated firm is easier to market, grow, and defend.</t>
  </si>
  <si>
    <t>Why do ideal clients choose this firm? Is the value proposition clear? Is there a niche or reputation that survives the founder?</t>
  </si>
  <si>
    <t>Clear niche; consistent messaging; strong reputation; transferable brand equity.</t>
  </si>
  <si>
    <t>Generic positioning; brand tied only to founder; unclear ideal client profile.</t>
  </si>
  <si>
    <t>Transition &amp; Deal Readiness</t>
  </si>
  <si>
    <t>Clear ownership, economics, and transition planning reduce uncertainty and improve terms.</t>
  </si>
  <si>
    <t>What transition path is realistic? Are expectations aligned? What would make a buyer or successor hesitate?</t>
  </si>
  <si>
    <t>Clear timeline; realistic economics; documented client handoff plan; aligned stakeholders.</t>
  </si>
  <si>
    <t>Avoided conversations; unrealistic expectations; no handoff plan; unclear deal structure.</t>
  </si>
  <si>
    <t>Scoring guide</t>
  </si>
  <si>
    <t>1 = significant value constraint</t>
  </si>
  <si>
    <t>2 = developing</t>
  </si>
  <si>
    <t>3 = acceptable baseline</t>
  </si>
  <si>
    <t>4 = strong</t>
  </si>
  <si>
    <t>5 = premium value driver</t>
  </si>
  <si>
    <t>Value Levers: How to Strengthen the Firm Before a Valuation or Transition</t>
  </si>
  <si>
    <t>Value lever</t>
  </si>
  <si>
    <t>What it improves</t>
  </si>
  <si>
    <t>Questions to diagnose opportunity</t>
  </si>
  <si>
    <t>Value-building moves</t>
  </si>
  <si>
    <t>Evidence of progress</t>
  </si>
  <si>
    <t>Priority</t>
  </si>
  <si>
    <t>Owner</t>
  </si>
  <si>
    <t>Timing</t>
  </si>
  <si>
    <t>Reduce founder dependence</t>
  </si>
  <si>
    <t>Transferability and buyer confidence</t>
  </si>
  <si>
    <t>What still requires the founder's name, approval, or relationship capital?</t>
  </si>
  <si>
    <t>Introduce shared client coverage, decision rights, and successor visibility.</t>
  </si>
  <si>
    <t>Clients know team members; team runs meetings; founder has a narrower role.</t>
  </si>
  <si>
    <t>Institutionalize client relationships</t>
  </si>
  <si>
    <t>Retention and continuity</t>
  </si>
  <si>
    <t>How many key clients have at least two meaningful relationships inside the firm?</t>
  </si>
  <si>
    <t>Create client coverage maps and structured handoff plans.</t>
  </si>
  <si>
    <t>Coverage map complete; meeting cadence shared; client notes centralized.</t>
  </si>
  <si>
    <t>Clarify successor path</t>
  </si>
  <si>
    <t>Leadership risk and transition readiness</t>
  </si>
  <si>
    <t>Who would buyers, staff, and clients believe can lead?</t>
  </si>
  <si>
    <t>Define authority, development milestones, and decision rights.</t>
  </si>
  <si>
    <t>Successor owns client conversations, staff leadership, and strategic priorities.</t>
  </si>
  <si>
    <t>Standardize service model</t>
  </si>
  <si>
    <t>Scalability and margin quality</t>
  </si>
  <si>
    <t>Is the client experience consistent by segment?</t>
  </si>
  <si>
    <t>Define client tiers, service calendar, deliverables, and review standards.</t>
  </si>
  <si>
    <t>Service model documented and consistently followed.</t>
  </si>
  <si>
    <t>Build a repeatable growth engine</t>
  </si>
  <si>
    <t>Organic growth and future earnings</t>
  </si>
  <si>
    <t>Where do the best new clients come from, and can it be repeated?</t>
  </si>
  <si>
    <t>Document referral strategy, niche positioning, and pipeline rhythm.</t>
  </si>
  <si>
    <t>Pipeline tracked; referral sources diversified; niche messaging clear.</t>
  </si>
  <si>
    <t>Strengthen team depth</t>
  </si>
  <si>
    <t>Operational resilience</t>
  </si>
  <si>
    <t>Where are the single points of failure?</t>
  </si>
  <si>
    <t>Cross-train key roles, define backups, and improve talent retention.</t>
  </si>
  <si>
    <t>Role clarity; backup coverage; reduced bottlenecks.</t>
  </si>
  <si>
    <t>Improve documentation and governance</t>
  </si>
  <si>
    <t>Diligence confidence</t>
  </si>
  <si>
    <t>What would a buyer need to verify quickly?</t>
  </si>
  <si>
    <t>Organize compliance files, contracts, org documents, SOPs, and metrics.</t>
  </si>
  <si>
    <t>Diligence-ready data room and clean operating records.</t>
  </si>
  <si>
    <t>Sharpen positioning</t>
  </si>
  <si>
    <t>Differentiation and pricing power</t>
  </si>
  <si>
    <t>What makes the firm meaningfully different?</t>
  </si>
  <si>
    <t>Clarify ideal client profile, niche, message, and proof points.</t>
  </si>
  <si>
    <t>Clear story; consistent materials; higher-quality referrals.</t>
  </si>
  <si>
    <t>Value Scorecard</t>
  </si>
  <si>
    <t>Overall qualitative value score</t>
  </si>
  <si>
    <t>Value readiness rating</t>
  </si>
  <si>
    <t>Lowest-scoring area</t>
  </si>
  <si>
    <t>Highest-scoring area</t>
  </si>
  <si>
    <t>Number of value constraints</t>
  </si>
  <si>
    <t>Discussion prompt</t>
  </si>
  <si>
    <t>Which low-scoring issue would most increase buyer confidence if improved?</t>
  </si>
  <si>
    <t>Weighted contribution</t>
  </si>
  <si>
    <t>Value constraint</t>
  </si>
  <si>
    <t>85-100</t>
  </si>
  <si>
    <t>Premium positioning</t>
  </si>
  <si>
    <t>70-84</t>
  </si>
  <si>
    <t>Strong but improvable</t>
  </si>
  <si>
    <t>55-69</t>
  </si>
  <si>
    <t>Moderate value risk</t>
  </si>
  <si>
    <t>Below 55 = significant value constraints</t>
  </si>
  <si>
    <t>Qualitative Value-Building Action Plan</t>
  </si>
  <si>
    <t>Value-building objective</t>
  </si>
  <si>
    <t>Specific action</t>
  </si>
  <si>
    <t>Why this improves value</t>
  </si>
  <si>
    <t>Target date</t>
  </si>
  <si>
    <t>Status</t>
  </si>
  <si>
    <t>Evidence of completion</t>
  </si>
  <si>
    <t>Notes</t>
  </si>
  <si>
    <t>Prompt</t>
  </si>
  <si>
    <t>What 3 changes would most increase buyer confidence, reduce founder dependence, or improve continuity?</t>
  </si>
  <si>
    <t>Rating</t>
  </si>
  <si>
    <t>High</t>
  </si>
  <si>
    <t>Not started</t>
  </si>
  <si>
    <t>Medium</t>
  </si>
  <si>
    <t>In progress</t>
  </si>
  <si>
    <t>Low</t>
  </si>
  <si>
    <t>Complete</t>
  </si>
  <si>
    <t>Watch</t>
  </si>
  <si>
    <t>Deferred</t>
  </si>
  <si>
    <t>Not applicable</t>
  </si>
  <si>
    <t>Blocked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</si>
</sst>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yyyy\-mm\-dd"/>
  </numFmts>
  <fonts count="6">
    <font>
      <sz val="11"/>
      <name val="Carlito"/>
    </font>
    <font>
      <b/>
      <sz val="10"/>
      <color rgb="FFFFFFFF"/>
      <name val="Aptos"/>
    </font>
    <font>
      <sz val="10"/>
      <name val="Aptos"/>
    </font>
    <font>
      <sz val="10"/>
      <color rgb="FF0000FF"/>
      <name val="Aptos"/>
    </font>
    <font>
      <b/>
      <sz val="10"/>
      <name val="Aptos"/>
    </font>
    <font>
      <b/>
      <sz val="15"/>
      <color rgb="FFFFFFFF"/>
      <name val="Aptos"/>
    </font>
  </fonts>
  <fills count="7">
    <fill>
      <patternFill patternType="none"/>
    </fill>
    <fill>
      <patternFill patternType="gray125"/>
    </fill>
    <fill>
      <patternFill patternType="solid">
        <fgColor rgb="FF17365D"/>
      </patternFill>
    </fill>
    <fill>
      <patternFill patternType="solid">
        <fgColor rgb="FF1F4E79"/>
      </patternFill>
    </fill>
    <fill>
      <patternFill patternType="solid">
        <fgColor rgb="FFFFF2CC"/>
      </patternFill>
    </fill>
    <fill>
      <patternFill patternType="solid">
        <fgColor rgb="FFF2F2F2"/>
      </patternFill>
    </fill>
    <fill>
      <patternFill patternType="solid">
        <fgColor rgb="FFDDEFE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3" borderId="0" xfId="0" applyFont="1" applyFill="1" applyAlignment="1">
      <alignment horizontal="left" vertical="center" wrapText="1"/>
    </xf>
    <xf numFmtId="0" fontId="2" fillId="0" borderId="0" xfId="0" applyFont="1" applyAlignment="1">
      <alignment vertical="top" wrapText="1"/>
    </xf>
    <xf numFmtId="0" fontId="1" fillId="2" borderId="0" xfId="0" applyFont="1" applyFill="1" applyAlignment="1">
      <alignment horizontal="center" vertical="center" wrapText="1"/>
    </xf>
    <xf numFmtId="0" fontId="3" fillId="4" borderId="0" xfId="0" applyFont="1" applyFill="1" applyAlignment="1">
      <alignment vertical="top" wrapText="1"/>
    </xf>
    <xf numFmtId="0" fontId="2" fillId="0" borderId="0" xfId="0" applyFont="1" applyAlignment="1">
      <alignment vertical="top"/>
    </xf>
    <xf numFmtId="0" fontId="1" fillId="2" borderId="0" xfId="0" applyFont="1" applyFill="1" applyAlignment="1">
      <alignment horizontal="center" vertical="top" wrapText="1"/>
    </xf>
    <xf numFmtId="1" fontId="3" fillId="4" borderId="0" xfId="0" applyNumberFormat="1" applyFont="1" applyFill="1" applyAlignment="1">
      <alignment horizontal="center" vertical="top"/>
    </xf>
    <xf numFmtId="0" fontId="4" fillId="5" borderId="0" xfId="0" applyFont="1" applyFill="1" applyAlignment="1">
      <alignment vertical="top" wrapText="1"/>
    </xf>
    <xf numFmtId="164" fontId="2" fillId="0" borderId="0" xfId="0" applyNumberFormat="1" applyFont="1" applyAlignment="1">
      <alignment vertical="top" wrapText="1"/>
    </xf>
    <xf numFmtId="164" fontId="4" fillId="4" borderId="0" xfId="0" applyNumberFormat="1" applyFont="1" applyFill="1" applyAlignment="1">
      <alignment vertical="top" wrapText="1"/>
    </xf>
    <xf numFmtId="0" fontId="4" fillId="4" borderId="0" xfId="0" applyFont="1" applyFill="1" applyAlignment="1">
      <alignment vertical="top" wrapText="1"/>
    </xf>
    <xf numFmtId="165" fontId="3" fillId="4" borderId="0" xfId="0" applyNumberFormat="1" applyFont="1" applyFill="1" applyAlignment="1">
      <alignment vertical="top" wrapText="1"/>
    </xf>
    <xf numFmtId="0" fontId="4" fillId="6" borderId="0" xfId="0" applyFont="1" applyFill="1" applyAlignment="1">
      <alignment vertical="top" wrapText="1"/>
    </xf>
    <xf numFmtId="0" fontId="5" fillId="2" borderId="0" xfId="0" applyFont="1" applyFill="1" applyAlignment="1">
      <alignment horizontal="center" vertical="top"/>
    </xf>
    <xf numFmtId="0" fontId="2" fillId="0" borderId="0" xfId="0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0"/>
  <sheetViews>
    <sheetView tabSelected="1" topLeftCell="A6" workbookViewId="0">
      <selection activeCell="B3" sqref="B3"/>
    </sheetView>
  </sheetViews>
  <sheetFormatPr defaultColWidth="8.875" defaultRowHeight="14.1"/>
  <cols>
    <col min="1" max="1" width="22" customWidth="1"/>
    <col min="2" max="2" width="80" customWidth="1"/>
    <col min="3" max="3" width="14" customWidth="1"/>
    <col min="4" max="4" width="14.875" customWidth="1"/>
    <col min="5" max="5" width="13.75" customWidth="1"/>
    <col min="6" max="6" width="14.375" customWidth="1"/>
    <col min="7" max="7" width="12.75" customWidth="1"/>
    <col min="8" max="8" width="13.25" customWidth="1"/>
  </cols>
  <sheetData>
    <row r="1" spans="1:14" ht="20.100000000000001">
      <c r="A1" s="14" t="s">
        <v>0</v>
      </c>
      <c r="B1" s="15"/>
      <c r="C1" s="15"/>
      <c r="D1" s="15"/>
      <c r="E1" s="15"/>
      <c r="F1" s="15"/>
      <c r="G1" s="15"/>
      <c r="H1" s="15"/>
      <c r="I1" s="5"/>
      <c r="J1" s="5"/>
      <c r="K1" s="5"/>
      <c r="L1" s="5"/>
      <c r="M1" s="5"/>
      <c r="N1" s="5"/>
    </row>
    <row r="2" spans="1:14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4" ht="25.5">
      <c r="A3" s="1" t="s">
        <v>1</v>
      </c>
      <c r="B3" s="2" t="s">
        <v>2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spans="1:14" ht="30">
      <c r="A4" s="1" t="s">
        <v>3</v>
      </c>
      <c r="B4" s="2" t="s">
        <v>4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14" ht="30">
      <c r="A5" s="1" t="s">
        <v>5</v>
      </c>
      <c r="B5" s="2" t="s">
        <v>6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spans="1:14" ht="30">
      <c r="A6" s="1" t="s">
        <v>7</v>
      </c>
      <c r="B6" s="2" t="s">
        <v>8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</row>
    <row r="8" spans="1:14" ht="70.349999999999994" customHeight="1">
      <c r="A8" s="3" t="s">
        <v>9</v>
      </c>
      <c r="B8" s="3" t="s">
        <v>10</v>
      </c>
      <c r="C8" s="3" t="s">
        <v>11</v>
      </c>
      <c r="D8" s="3" t="s">
        <v>12</v>
      </c>
      <c r="E8" s="3" t="s">
        <v>13</v>
      </c>
      <c r="F8" s="3" t="s">
        <v>14</v>
      </c>
      <c r="G8" s="3" t="s">
        <v>15</v>
      </c>
      <c r="H8" s="3" t="s">
        <v>16</v>
      </c>
      <c r="I8" s="5"/>
      <c r="J8" s="5"/>
      <c r="K8" s="5"/>
      <c r="L8" s="5"/>
      <c r="M8" s="5"/>
      <c r="N8" s="5"/>
    </row>
    <row r="9" spans="1:14" ht="105.6" customHeight="1">
      <c r="A9" s="4">
        <v>1</v>
      </c>
      <c r="B9" s="2" t="s">
        <v>17</v>
      </c>
      <c r="C9" s="2" t="s">
        <v>18</v>
      </c>
      <c r="D9" s="2" t="s">
        <v>19</v>
      </c>
      <c r="E9" s="2" t="s">
        <v>20</v>
      </c>
      <c r="F9" s="2" t="s">
        <v>21</v>
      </c>
      <c r="G9" s="2" t="s">
        <v>22</v>
      </c>
      <c r="H9" s="2"/>
      <c r="I9" s="5"/>
      <c r="J9" s="5"/>
      <c r="K9" s="5"/>
      <c r="L9" s="5"/>
      <c r="M9" s="5"/>
      <c r="N9" s="5"/>
    </row>
    <row r="10" spans="1:14" ht="105.6" customHeight="1">
      <c r="A10" s="4">
        <v>2</v>
      </c>
      <c r="B10" s="2" t="s">
        <v>23</v>
      </c>
      <c r="C10" s="2" t="s">
        <v>24</v>
      </c>
      <c r="D10" s="2" t="s">
        <v>25</v>
      </c>
      <c r="E10" s="2" t="s">
        <v>26</v>
      </c>
      <c r="F10" s="2" t="s">
        <v>27</v>
      </c>
      <c r="G10" s="2" t="s">
        <v>28</v>
      </c>
      <c r="H10" s="2"/>
      <c r="I10" s="5"/>
      <c r="J10" s="5"/>
      <c r="K10" s="5"/>
      <c r="L10" s="5"/>
      <c r="M10" s="5"/>
      <c r="N10" s="5"/>
    </row>
    <row r="11" spans="1:14" ht="87.95" customHeight="1">
      <c r="A11" s="4">
        <v>3</v>
      </c>
      <c r="B11" s="2" t="s">
        <v>29</v>
      </c>
      <c r="C11" s="2" t="s">
        <v>30</v>
      </c>
      <c r="D11" s="2" t="s">
        <v>31</v>
      </c>
      <c r="E11" s="2" t="s">
        <v>32</v>
      </c>
      <c r="F11" s="2" t="s">
        <v>33</v>
      </c>
      <c r="G11" s="2" t="s">
        <v>34</v>
      </c>
      <c r="H11" s="2"/>
      <c r="I11" s="5"/>
      <c r="J11" s="5"/>
      <c r="K11" s="5"/>
      <c r="L11" s="5"/>
      <c r="M11" s="5"/>
      <c r="N11" s="5"/>
    </row>
    <row r="12" spans="1:14" ht="87.95" customHeight="1">
      <c r="A12" s="4">
        <v>4</v>
      </c>
      <c r="B12" s="2" t="s">
        <v>35</v>
      </c>
      <c r="C12" s="2" t="s">
        <v>36</v>
      </c>
      <c r="D12" s="2" t="s">
        <v>37</v>
      </c>
      <c r="E12" s="2" t="s">
        <v>38</v>
      </c>
      <c r="F12" s="2" t="s">
        <v>39</v>
      </c>
      <c r="G12" s="2" t="s">
        <v>40</v>
      </c>
      <c r="H12" s="2"/>
      <c r="I12" s="5"/>
      <c r="J12" s="5"/>
      <c r="K12" s="5"/>
      <c r="L12" s="5"/>
      <c r="M12" s="5"/>
      <c r="N12" s="5"/>
    </row>
    <row r="13" spans="1:14" ht="87.95" customHeight="1">
      <c r="A13" s="4">
        <v>5</v>
      </c>
      <c r="B13" s="2" t="s">
        <v>41</v>
      </c>
      <c r="C13" s="2" t="s">
        <v>42</v>
      </c>
      <c r="D13" s="2" t="s">
        <v>43</v>
      </c>
      <c r="E13" s="2" t="s">
        <v>44</v>
      </c>
      <c r="F13" s="2" t="s">
        <v>45</v>
      </c>
      <c r="G13" s="2" t="s">
        <v>46</v>
      </c>
      <c r="H13" s="2"/>
      <c r="I13" s="5"/>
      <c r="J13" s="5"/>
      <c r="K13" s="5"/>
      <c r="L13" s="5"/>
      <c r="M13" s="5"/>
      <c r="N13" s="5"/>
    </row>
    <row r="14" spans="1:14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</row>
    <row r="15" spans="1:14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</row>
    <row r="16" spans="1:14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</row>
    <row r="17" spans="1:14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</row>
    <row r="18" spans="1:14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</row>
    <row r="19" spans="1:14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</row>
    <row r="20" spans="1:14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</row>
    <row r="21" spans="1:14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</row>
    <row r="22" spans="1:14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</row>
    <row r="23" spans="1:14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</row>
    <row r="24" spans="1:14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</row>
    <row r="25" spans="1:14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</row>
    <row r="26" spans="1:14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</row>
    <row r="27" spans="1:14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</row>
    <row r="28" spans="1:14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</row>
    <row r="29" spans="1:14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</row>
    <row r="30" spans="1:14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</row>
    <row r="31" spans="1:14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</row>
    <row r="32" spans="1:14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</row>
    <row r="33" spans="1:14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</row>
    <row r="34" spans="1:14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</row>
    <row r="35" spans="1:14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</row>
    <row r="36" spans="1:14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</row>
    <row r="37" spans="1:14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</row>
    <row r="38" spans="1:14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</row>
    <row r="39" spans="1:14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</row>
    <row r="40" spans="1:14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</row>
    <row r="41" spans="1:14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</row>
    <row r="42" spans="1:14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</row>
    <row r="43" spans="1:14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</row>
    <row r="44" spans="1:14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</row>
    <row r="45" spans="1:14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</row>
    <row r="46" spans="1:14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</row>
    <row r="47" spans="1:14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</row>
    <row r="48" spans="1:14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</row>
    <row r="49" spans="1:14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</row>
    <row r="50" spans="1:14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</row>
    <row r="51" spans="1:14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</row>
    <row r="52" spans="1:14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</row>
    <row r="53" spans="1:14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</row>
    <row r="54" spans="1:14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</row>
    <row r="55" spans="1:14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</row>
    <row r="56" spans="1:14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</row>
    <row r="57" spans="1:14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</row>
    <row r="58" spans="1:14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</row>
    <row r="59" spans="1:14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</row>
    <row r="60" spans="1:14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</row>
    <row r="61" spans="1:14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</row>
    <row r="62" spans="1:14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</row>
    <row r="63" spans="1:14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</row>
    <row r="64" spans="1:14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</row>
    <row r="65" spans="1:14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</row>
    <row r="66" spans="1:14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</row>
    <row r="67" spans="1:14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</row>
    <row r="68" spans="1:14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</row>
    <row r="69" spans="1:14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</row>
    <row r="70" spans="1:14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</row>
    <row r="71" spans="1:14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</row>
    <row r="72" spans="1:14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</row>
    <row r="73" spans="1:14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</row>
    <row r="74" spans="1:14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</row>
    <row r="75" spans="1:14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</row>
    <row r="76" spans="1:14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</row>
    <row r="77" spans="1:14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</row>
    <row r="78" spans="1:14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</row>
    <row r="79" spans="1:14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</row>
    <row r="80" spans="1:14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</row>
  </sheetData>
  <mergeCells count="1">
    <mergeCell ref="A1:H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80"/>
  <sheetViews>
    <sheetView workbookViewId="0">
      <selection activeCell="I4" sqref="I4"/>
    </sheetView>
  </sheetViews>
  <sheetFormatPr defaultColWidth="8.875" defaultRowHeight="14.1"/>
  <cols>
    <col min="1" max="1" width="24" customWidth="1"/>
    <col min="2" max="2" width="34" customWidth="1"/>
    <col min="3" max="3" width="46" customWidth="1"/>
    <col min="4" max="5" width="34" customWidth="1"/>
    <col min="6" max="6" width="12" customWidth="1"/>
    <col min="7" max="8" width="30" customWidth="1"/>
    <col min="9" max="9" width="34" customWidth="1"/>
    <col min="10" max="10" width="10" customWidth="1"/>
    <col min="12" max="14" width="22" customWidth="1"/>
  </cols>
  <sheetData>
    <row r="1" spans="1:14" ht="20.100000000000001">
      <c r="A1" s="14" t="s">
        <v>47</v>
      </c>
      <c r="B1" s="15"/>
      <c r="C1" s="15"/>
      <c r="D1" s="15"/>
      <c r="E1" s="15"/>
      <c r="F1" s="15"/>
      <c r="G1" s="15"/>
      <c r="H1" s="15"/>
      <c r="I1" s="15"/>
      <c r="J1" s="15"/>
      <c r="K1" s="5"/>
      <c r="L1" s="5"/>
      <c r="M1" s="5"/>
      <c r="N1" s="5"/>
    </row>
    <row r="2" spans="1:14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4" ht="20.100000000000001" customHeight="1">
      <c r="A3" s="3" t="s">
        <v>48</v>
      </c>
      <c r="B3" s="3" t="s">
        <v>49</v>
      </c>
      <c r="C3" s="3" t="s">
        <v>50</v>
      </c>
      <c r="D3" s="3" t="s">
        <v>51</v>
      </c>
      <c r="E3" s="3" t="s">
        <v>52</v>
      </c>
      <c r="F3" s="3" t="s">
        <v>53</v>
      </c>
      <c r="G3" s="3" t="s">
        <v>54</v>
      </c>
      <c r="H3" s="3" t="s">
        <v>55</v>
      </c>
      <c r="I3" s="3" t="s">
        <v>56</v>
      </c>
      <c r="J3" s="3" t="s">
        <v>57</v>
      </c>
      <c r="K3" s="5"/>
      <c r="L3" s="6" t="s">
        <v>48</v>
      </c>
      <c r="M3" s="6" t="s">
        <v>58</v>
      </c>
      <c r="N3" s="6" t="s">
        <v>59</v>
      </c>
    </row>
    <row r="4" spans="1:14" ht="70.349999999999994" customHeight="1">
      <c r="A4" s="2" t="s">
        <v>60</v>
      </c>
      <c r="B4" s="2" t="s">
        <v>61</v>
      </c>
      <c r="C4" s="2" t="s">
        <v>62</v>
      </c>
      <c r="D4" s="2" t="s">
        <v>63</v>
      </c>
      <c r="E4" s="2" t="s">
        <v>64</v>
      </c>
      <c r="F4" s="4"/>
      <c r="G4" s="4"/>
      <c r="H4" s="4"/>
      <c r="I4" s="4"/>
      <c r="J4" s="7">
        <v>12</v>
      </c>
      <c r="K4" s="5"/>
      <c r="L4" s="2" t="str">
        <f t="shared" ref="L4:L13" si="0">A4</f>
        <v>Revenue Quality</v>
      </c>
      <c r="M4" s="2" t="str">
        <f t="shared" ref="M4:M13" si="1">IF(F4="","",F4*J4/5)</f>
        <v/>
      </c>
      <c r="N4" s="2" t="str">
        <f t="shared" ref="N4:N13" si="2">IF(F4="","Not scored",IF(F4&lt;3,"Value constraint",IF(F4=3,"Baseline",IF(F4=4,"Strength","Premium driver"))))</f>
        <v>Not scored</v>
      </c>
    </row>
    <row r="5" spans="1:14" ht="52.7" customHeight="1">
      <c r="A5" s="2" t="s">
        <v>65</v>
      </c>
      <c r="B5" s="2" t="s">
        <v>66</v>
      </c>
      <c r="C5" s="2" t="s">
        <v>67</v>
      </c>
      <c r="D5" s="2" t="s">
        <v>68</v>
      </c>
      <c r="E5" s="2" t="s">
        <v>69</v>
      </c>
      <c r="F5" s="4"/>
      <c r="G5" s="4"/>
      <c r="H5" s="4"/>
      <c r="I5" s="4"/>
      <c r="J5" s="7">
        <v>12</v>
      </c>
      <c r="K5" s="5"/>
      <c r="L5" s="2" t="str">
        <f t="shared" si="0"/>
        <v>Client Base Strength</v>
      </c>
      <c r="M5" s="2" t="str">
        <f t="shared" si="1"/>
        <v/>
      </c>
      <c r="N5" s="2" t="str">
        <f t="shared" si="2"/>
        <v>Not scored</v>
      </c>
    </row>
    <row r="6" spans="1:14" ht="52.7" customHeight="1">
      <c r="A6" s="2" t="s">
        <v>70</v>
      </c>
      <c r="B6" s="2" t="s">
        <v>71</v>
      </c>
      <c r="C6" s="2" t="s">
        <v>72</v>
      </c>
      <c r="D6" s="2" t="s">
        <v>73</v>
      </c>
      <c r="E6" s="2" t="s">
        <v>74</v>
      </c>
      <c r="F6" s="4"/>
      <c r="G6" s="4"/>
      <c r="H6" s="4"/>
      <c r="I6" s="4"/>
      <c r="J6" s="7">
        <v>12</v>
      </c>
      <c r="K6" s="5"/>
      <c r="L6" s="2" t="str">
        <f t="shared" si="0"/>
        <v>Founder Dependence</v>
      </c>
      <c r="M6" s="2" t="str">
        <f t="shared" si="1"/>
        <v/>
      </c>
      <c r="N6" s="2" t="str">
        <f t="shared" si="2"/>
        <v>Not scored</v>
      </c>
    </row>
    <row r="7" spans="1:14" ht="52.7" customHeight="1">
      <c r="A7" s="2" t="s">
        <v>75</v>
      </c>
      <c r="B7" s="2" t="s">
        <v>76</v>
      </c>
      <c r="C7" s="2" t="s">
        <v>77</v>
      </c>
      <c r="D7" s="2" t="s">
        <v>78</v>
      </c>
      <c r="E7" s="2" t="s">
        <v>79</v>
      </c>
      <c r="F7" s="4"/>
      <c r="G7" s="4"/>
      <c r="H7" s="4"/>
      <c r="I7" s="4"/>
      <c r="J7" s="7">
        <v>11</v>
      </c>
      <c r="K7" s="5"/>
      <c r="L7" s="2" t="str">
        <f t="shared" si="0"/>
        <v>Leadership &amp; Successor Readiness</v>
      </c>
      <c r="M7" s="2" t="str">
        <f t="shared" si="1"/>
        <v/>
      </c>
      <c r="N7" s="2" t="str">
        <f t="shared" si="2"/>
        <v>Not scored</v>
      </c>
    </row>
    <row r="8" spans="1:14" ht="52.7" customHeight="1">
      <c r="A8" s="2" t="s">
        <v>80</v>
      </c>
      <c r="B8" s="2" t="s">
        <v>81</v>
      </c>
      <c r="C8" s="2" t="s">
        <v>82</v>
      </c>
      <c r="D8" s="2" t="s">
        <v>83</v>
      </c>
      <c r="E8" s="2" t="s">
        <v>84</v>
      </c>
      <c r="F8" s="4"/>
      <c r="G8" s="4"/>
      <c r="H8" s="4"/>
      <c r="I8" s="4"/>
      <c r="J8" s="7">
        <v>9</v>
      </c>
      <c r="K8" s="5"/>
      <c r="L8" s="2" t="str">
        <f t="shared" si="0"/>
        <v>Team Depth &amp; Talent Stability</v>
      </c>
      <c r="M8" s="2" t="str">
        <f t="shared" si="1"/>
        <v/>
      </c>
      <c r="N8" s="2" t="str">
        <f t="shared" si="2"/>
        <v>Not scored</v>
      </c>
    </row>
    <row r="9" spans="1:14" ht="52.7" customHeight="1">
      <c r="A9" s="2" t="s">
        <v>85</v>
      </c>
      <c r="B9" s="2" t="s">
        <v>86</v>
      </c>
      <c r="C9" s="2" t="s">
        <v>87</v>
      </c>
      <c r="D9" s="2" t="s">
        <v>88</v>
      </c>
      <c r="E9" s="2" t="s">
        <v>89</v>
      </c>
      <c r="F9" s="4"/>
      <c r="G9" s="4"/>
      <c r="H9" s="4"/>
      <c r="I9" s="4"/>
      <c r="J9" s="7">
        <v>9</v>
      </c>
      <c r="K9" s="5"/>
      <c r="L9" s="2" t="str">
        <f t="shared" si="0"/>
        <v>Growth Engine</v>
      </c>
      <c r="M9" s="2" t="str">
        <f t="shared" si="1"/>
        <v/>
      </c>
      <c r="N9" s="2" t="str">
        <f t="shared" si="2"/>
        <v>Not scored</v>
      </c>
    </row>
    <row r="10" spans="1:14" ht="52.7" customHeight="1">
      <c r="A10" s="2" t="s">
        <v>90</v>
      </c>
      <c r="B10" s="2" t="s">
        <v>91</v>
      </c>
      <c r="C10" s="2" t="s">
        <v>92</v>
      </c>
      <c r="D10" s="2" t="s">
        <v>93</v>
      </c>
      <c r="E10" s="2" t="s">
        <v>94</v>
      </c>
      <c r="F10" s="4"/>
      <c r="G10" s="4"/>
      <c r="H10" s="4"/>
      <c r="I10" s="4"/>
      <c r="J10" s="7">
        <v>9</v>
      </c>
      <c r="K10" s="5"/>
      <c r="L10" s="2" t="str">
        <f t="shared" si="0"/>
        <v>Operational Maturity</v>
      </c>
      <c r="M10" s="2" t="str">
        <f t="shared" si="1"/>
        <v/>
      </c>
      <c r="N10" s="2" t="str">
        <f t="shared" si="2"/>
        <v>Not scored</v>
      </c>
    </row>
    <row r="11" spans="1:14" ht="52.7" customHeight="1">
      <c r="A11" s="2" t="s">
        <v>95</v>
      </c>
      <c r="B11" s="2" t="s">
        <v>96</v>
      </c>
      <c r="C11" s="2" t="s">
        <v>97</v>
      </c>
      <c r="D11" s="2" t="s">
        <v>98</v>
      </c>
      <c r="E11" s="2" t="s">
        <v>99</v>
      </c>
      <c r="F11" s="4"/>
      <c r="G11" s="4"/>
      <c r="H11" s="4"/>
      <c r="I11" s="4"/>
      <c r="J11" s="7">
        <v>8</v>
      </c>
      <c r="K11" s="5"/>
      <c r="L11" s="2" t="str">
        <f t="shared" si="0"/>
        <v>Compliance &amp; Risk Management</v>
      </c>
      <c r="M11" s="2" t="str">
        <f t="shared" si="1"/>
        <v/>
      </c>
      <c r="N11" s="2" t="str">
        <f t="shared" si="2"/>
        <v>Not scored</v>
      </c>
    </row>
    <row r="12" spans="1:14" ht="52.7" customHeight="1">
      <c r="A12" s="2" t="s">
        <v>100</v>
      </c>
      <c r="B12" s="2" t="s">
        <v>101</v>
      </c>
      <c r="C12" s="2" t="s">
        <v>102</v>
      </c>
      <c r="D12" s="2" t="s">
        <v>103</v>
      </c>
      <c r="E12" s="2" t="s">
        <v>104</v>
      </c>
      <c r="F12" s="4"/>
      <c r="G12" s="4"/>
      <c r="H12" s="4"/>
      <c r="I12" s="4"/>
      <c r="J12" s="7">
        <v>8</v>
      </c>
      <c r="K12" s="5"/>
      <c r="L12" s="2" t="str">
        <f t="shared" si="0"/>
        <v>Brand, Niche &amp; Market Position</v>
      </c>
      <c r="M12" s="2" t="str">
        <f t="shared" si="1"/>
        <v/>
      </c>
      <c r="N12" s="2" t="str">
        <f t="shared" si="2"/>
        <v>Not scored</v>
      </c>
    </row>
    <row r="13" spans="1:14" ht="52.7" customHeight="1">
      <c r="A13" s="2" t="s">
        <v>105</v>
      </c>
      <c r="B13" s="2" t="s">
        <v>106</v>
      </c>
      <c r="C13" s="2" t="s">
        <v>107</v>
      </c>
      <c r="D13" s="2" t="s">
        <v>108</v>
      </c>
      <c r="E13" s="2" t="s">
        <v>109</v>
      </c>
      <c r="F13" s="4"/>
      <c r="G13" s="4"/>
      <c r="H13" s="4"/>
      <c r="I13" s="4"/>
      <c r="J13" s="7">
        <v>10</v>
      </c>
      <c r="K13" s="5"/>
      <c r="L13" s="2" t="str">
        <f t="shared" si="0"/>
        <v>Transition &amp; Deal Readiness</v>
      </c>
      <c r="M13" s="2" t="str">
        <f t="shared" si="1"/>
        <v/>
      </c>
      <c r="N13" s="2" t="str">
        <f t="shared" si="2"/>
        <v>Not scored</v>
      </c>
    </row>
    <row r="14" spans="1:14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</row>
    <row r="15" spans="1:14" ht="30">
      <c r="A15" s="8" t="s">
        <v>110</v>
      </c>
      <c r="B15" s="8" t="s">
        <v>111</v>
      </c>
      <c r="C15" s="8" t="s">
        <v>112</v>
      </c>
      <c r="D15" s="8" t="s">
        <v>113</v>
      </c>
      <c r="E15" s="8" t="s">
        <v>114</v>
      </c>
      <c r="F15" s="8" t="s">
        <v>115</v>
      </c>
      <c r="G15" s="8"/>
      <c r="H15" s="8"/>
      <c r="I15" s="8"/>
      <c r="J15" s="8"/>
      <c r="K15" s="5"/>
      <c r="L15" s="5"/>
      <c r="M15" s="5"/>
      <c r="N15" s="5"/>
    </row>
    <row r="16" spans="1:14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</row>
    <row r="17" spans="1:14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</row>
    <row r="18" spans="1:14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</row>
    <row r="19" spans="1:14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</row>
    <row r="20" spans="1:14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</row>
    <row r="21" spans="1:14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</row>
    <row r="22" spans="1:14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</row>
    <row r="23" spans="1:14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</row>
    <row r="24" spans="1:14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</row>
    <row r="25" spans="1:14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</row>
    <row r="26" spans="1:14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</row>
    <row r="27" spans="1:14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</row>
    <row r="28" spans="1:14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</row>
    <row r="29" spans="1:14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</row>
    <row r="30" spans="1:14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</row>
    <row r="31" spans="1:14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</row>
    <row r="32" spans="1:14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</row>
    <row r="33" spans="1:14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</row>
    <row r="34" spans="1:14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</row>
    <row r="35" spans="1:14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</row>
    <row r="36" spans="1:14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</row>
    <row r="37" spans="1:14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</row>
    <row r="38" spans="1:14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</row>
    <row r="39" spans="1:14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</row>
    <row r="40" spans="1:14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</row>
    <row r="41" spans="1:14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</row>
    <row r="42" spans="1:14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</row>
    <row r="43" spans="1:14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</row>
    <row r="44" spans="1:14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</row>
    <row r="45" spans="1:14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</row>
    <row r="46" spans="1:14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</row>
    <row r="47" spans="1:14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</row>
    <row r="48" spans="1:14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</row>
    <row r="49" spans="1:14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</row>
    <row r="50" spans="1:14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</row>
    <row r="51" spans="1:14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</row>
    <row r="52" spans="1:14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</row>
    <row r="53" spans="1:14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</row>
    <row r="54" spans="1:14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</row>
    <row r="55" spans="1:14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</row>
    <row r="56" spans="1:14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</row>
    <row r="57" spans="1:14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</row>
    <row r="58" spans="1:14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</row>
    <row r="59" spans="1:14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</row>
    <row r="60" spans="1:14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</row>
    <row r="61" spans="1:14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</row>
    <row r="62" spans="1:14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</row>
    <row r="63" spans="1:14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</row>
    <row r="64" spans="1:14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</row>
    <row r="65" spans="1:14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</row>
    <row r="66" spans="1:14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</row>
    <row r="67" spans="1:14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</row>
    <row r="68" spans="1:14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</row>
    <row r="69" spans="1:14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</row>
    <row r="70" spans="1:14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</row>
    <row r="71" spans="1:14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</row>
    <row r="72" spans="1:14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</row>
    <row r="73" spans="1:14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</row>
    <row r="74" spans="1:14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</row>
    <row r="75" spans="1:14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</row>
    <row r="76" spans="1:14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</row>
    <row r="77" spans="1:14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</row>
    <row r="78" spans="1:14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</row>
    <row r="79" spans="1:14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</row>
    <row r="80" spans="1:14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</row>
  </sheetData>
  <mergeCells count="1">
    <mergeCell ref="A1:J1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xr:uid="{00000000-0002-0000-0100-000000000000}">
          <x14:formula1>
            <xm:f>Options!$A$2:$A$6</xm:f>
          </x14:formula1>
          <xm:sqref>F4:F13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80"/>
  <sheetViews>
    <sheetView workbookViewId="0">
      <selection activeCell="F4" sqref="F4"/>
    </sheetView>
  </sheetViews>
  <sheetFormatPr defaultColWidth="8.875" defaultRowHeight="14.1"/>
  <cols>
    <col min="1" max="1" width="26" customWidth="1"/>
    <col min="2" max="2" width="28" customWidth="1"/>
    <col min="3" max="4" width="42" customWidth="1"/>
    <col min="5" max="5" width="36" customWidth="1"/>
    <col min="6" max="6" width="16" customWidth="1"/>
    <col min="7" max="8" width="18" customWidth="1"/>
  </cols>
  <sheetData>
    <row r="1" spans="1:14" ht="20.100000000000001">
      <c r="A1" s="14" t="s">
        <v>116</v>
      </c>
      <c r="B1" s="15"/>
      <c r="C1" s="15"/>
      <c r="D1" s="15"/>
      <c r="E1" s="15"/>
      <c r="F1" s="15"/>
      <c r="G1" s="15"/>
      <c r="H1" s="15"/>
      <c r="I1" s="5"/>
      <c r="J1" s="5"/>
      <c r="K1" s="5"/>
      <c r="L1" s="5"/>
      <c r="M1" s="5"/>
      <c r="N1" s="5"/>
    </row>
    <row r="2" spans="1:14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4" ht="20.100000000000001" customHeight="1">
      <c r="A3" s="3" t="s">
        <v>117</v>
      </c>
      <c r="B3" s="3" t="s">
        <v>118</v>
      </c>
      <c r="C3" s="3" t="s">
        <v>119</v>
      </c>
      <c r="D3" s="3" t="s">
        <v>120</v>
      </c>
      <c r="E3" s="3" t="s">
        <v>121</v>
      </c>
      <c r="F3" s="3" t="s">
        <v>122</v>
      </c>
      <c r="G3" s="3" t="s">
        <v>123</v>
      </c>
      <c r="H3" s="3" t="s">
        <v>124</v>
      </c>
      <c r="I3" s="5"/>
      <c r="J3" s="5"/>
      <c r="K3" s="5"/>
      <c r="L3" s="5"/>
      <c r="M3" s="5"/>
      <c r="N3" s="5"/>
    </row>
    <row r="4" spans="1:14" ht="35.25" customHeight="1">
      <c r="A4" s="2" t="s">
        <v>125</v>
      </c>
      <c r="B4" s="2" t="s">
        <v>126</v>
      </c>
      <c r="C4" s="2" t="s">
        <v>127</v>
      </c>
      <c r="D4" s="2" t="s">
        <v>128</v>
      </c>
      <c r="E4" s="2" t="s">
        <v>129</v>
      </c>
      <c r="F4" s="4"/>
      <c r="G4" s="4"/>
      <c r="H4" s="4"/>
      <c r="I4" s="5"/>
      <c r="J4" s="5"/>
      <c r="K4" s="5"/>
      <c r="L4" s="5"/>
      <c r="M4" s="5"/>
      <c r="N4" s="5"/>
    </row>
    <row r="5" spans="1:14" ht="35.25" customHeight="1">
      <c r="A5" s="2" t="s">
        <v>130</v>
      </c>
      <c r="B5" s="2" t="s">
        <v>131</v>
      </c>
      <c r="C5" s="2" t="s">
        <v>132</v>
      </c>
      <c r="D5" s="2" t="s">
        <v>133</v>
      </c>
      <c r="E5" s="2" t="s">
        <v>134</v>
      </c>
      <c r="F5" s="4"/>
      <c r="G5" s="4"/>
      <c r="H5" s="4"/>
      <c r="I5" s="5"/>
      <c r="J5" s="5"/>
      <c r="K5" s="5"/>
      <c r="L5" s="5"/>
      <c r="M5" s="5"/>
      <c r="N5" s="5"/>
    </row>
    <row r="6" spans="1:14" ht="35.25" customHeight="1">
      <c r="A6" s="2" t="s">
        <v>135</v>
      </c>
      <c r="B6" s="2" t="s">
        <v>136</v>
      </c>
      <c r="C6" s="2" t="s">
        <v>137</v>
      </c>
      <c r="D6" s="2" t="s">
        <v>138</v>
      </c>
      <c r="E6" s="2" t="s">
        <v>139</v>
      </c>
      <c r="F6" s="4"/>
      <c r="G6" s="4"/>
      <c r="H6" s="4"/>
      <c r="I6" s="5"/>
      <c r="J6" s="5"/>
      <c r="K6" s="5"/>
      <c r="L6" s="5"/>
      <c r="M6" s="5"/>
      <c r="N6" s="5"/>
    </row>
    <row r="7" spans="1:14" ht="35.25" customHeight="1">
      <c r="A7" s="2" t="s">
        <v>140</v>
      </c>
      <c r="B7" s="2" t="s">
        <v>141</v>
      </c>
      <c r="C7" s="2" t="s">
        <v>142</v>
      </c>
      <c r="D7" s="2" t="s">
        <v>143</v>
      </c>
      <c r="E7" s="2" t="s">
        <v>144</v>
      </c>
      <c r="F7" s="4"/>
      <c r="G7" s="4"/>
      <c r="H7" s="4"/>
      <c r="I7" s="5"/>
      <c r="J7" s="5"/>
      <c r="K7" s="5"/>
      <c r="L7" s="5"/>
      <c r="M7" s="5"/>
      <c r="N7" s="5"/>
    </row>
    <row r="8" spans="1:14" ht="35.25" customHeight="1">
      <c r="A8" s="2" t="s">
        <v>145</v>
      </c>
      <c r="B8" s="2" t="s">
        <v>146</v>
      </c>
      <c r="C8" s="2" t="s">
        <v>147</v>
      </c>
      <c r="D8" s="2" t="s">
        <v>148</v>
      </c>
      <c r="E8" s="2" t="s">
        <v>149</v>
      </c>
      <c r="F8" s="4"/>
      <c r="G8" s="4"/>
      <c r="H8" s="4"/>
      <c r="I8" s="5"/>
      <c r="J8" s="5"/>
      <c r="K8" s="5"/>
      <c r="L8" s="5"/>
      <c r="M8" s="5"/>
      <c r="N8" s="5"/>
    </row>
    <row r="9" spans="1:14" ht="35.25" customHeight="1">
      <c r="A9" s="2" t="s">
        <v>150</v>
      </c>
      <c r="B9" s="2" t="s">
        <v>151</v>
      </c>
      <c r="C9" s="2" t="s">
        <v>152</v>
      </c>
      <c r="D9" s="2" t="s">
        <v>153</v>
      </c>
      <c r="E9" s="2" t="s">
        <v>154</v>
      </c>
      <c r="F9" s="4"/>
      <c r="G9" s="4"/>
      <c r="H9" s="4"/>
      <c r="I9" s="5"/>
      <c r="J9" s="5"/>
      <c r="K9" s="5"/>
      <c r="L9" s="5"/>
      <c r="M9" s="5"/>
      <c r="N9" s="5"/>
    </row>
    <row r="10" spans="1:14" ht="35.25" customHeight="1">
      <c r="A10" s="2" t="s">
        <v>155</v>
      </c>
      <c r="B10" s="2" t="s">
        <v>156</v>
      </c>
      <c r="C10" s="2" t="s">
        <v>157</v>
      </c>
      <c r="D10" s="2" t="s">
        <v>158</v>
      </c>
      <c r="E10" s="2" t="s">
        <v>159</v>
      </c>
      <c r="F10" s="4"/>
      <c r="G10" s="4"/>
      <c r="H10" s="4"/>
      <c r="I10" s="5"/>
      <c r="J10" s="5"/>
      <c r="K10" s="5"/>
      <c r="L10" s="5"/>
      <c r="M10" s="5"/>
      <c r="N10" s="5"/>
    </row>
    <row r="11" spans="1:14" ht="35.25" customHeight="1">
      <c r="A11" s="2" t="s">
        <v>160</v>
      </c>
      <c r="B11" s="2" t="s">
        <v>161</v>
      </c>
      <c r="C11" s="2" t="s">
        <v>162</v>
      </c>
      <c r="D11" s="2" t="s">
        <v>163</v>
      </c>
      <c r="E11" s="2" t="s">
        <v>164</v>
      </c>
      <c r="F11" s="4"/>
      <c r="G11" s="4"/>
      <c r="H11" s="4"/>
      <c r="I11" s="5"/>
      <c r="J11" s="5"/>
      <c r="K11" s="5"/>
      <c r="L11" s="5"/>
      <c r="M11" s="5"/>
      <c r="N11" s="5"/>
    </row>
    <row r="12" spans="1:14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</row>
    <row r="13" spans="1:14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</row>
    <row r="14" spans="1:14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</row>
    <row r="15" spans="1:14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</row>
    <row r="16" spans="1:14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</row>
    <row r="17" spans="1:14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</row>
    <row r="18" spans="1:14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</row>
    <row r="19" spans="1:14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</row>
    <row r="20" spans="1:14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</row>
    <row r="21" spans="1:14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</row>
    <row r="22" spans="1:14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</row>
    <row r="23" spans="1:14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</row>
    <row r="24" spans="1:14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</row>
    <row r="25" spans="1:14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</row>
    <row r="26" spans="1:14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</row>
    <row r="27" spans="1:14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</row>
    <row r="28" spans="1:14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</row>
    <row r="29" spans="1:14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</row>
    <row r="30" spans="1:14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</row>
    <row r="31" spans="1:14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</row>
    <row r="32" spans="1:14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</row>
    <row r="33" spans="1:14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</row>
    <row r="34" spans="1:14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</row>
    <row r="35" spans="1:14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</row>
    <row r="36" spans="1:14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</row>
    <row r="37" spans="1:14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</row>
    <row r="38" spans="1:14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</row>
    <row r="39" spans="1:14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</row>
    <row r="40" spans="1:14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</row>
    <row r="41" spans="1:14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</row>
    <row r="42" spans="1:14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</row>
    <row r="43" spans="1:14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</row>
    <row r="44" spans="1:14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</row>
    <row r="45" spans="1:14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</row>
    <row r="46" spans="1:14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</row>
    <row r="47" spans="1:14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</row>
    <row r="48" spans="1:14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</row>
    <row r="49" spans="1:14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</row>
    <row r="50" spans="1:14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</row>
    <row r="51" spans="1:14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</row>
    <row r="52" spans="1:14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</row>
    <row r="53" spans="1:14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</row>
    <row r="54" spans="1:14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</row>
    <row r="55" spans="1:14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</row>
    <row r="56" spans="1:14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</row>
    <row r="57" spans="1:14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</row>
    <row r="58" spans="1:14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</row>
    <row r="59" spans="1:14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</row>
    <row r="60" spans="1:14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</row>
    <row r="61" spans="1:14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</row>
    <row r="62" spans="1:14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</row>
    <row r="63" spans="1:14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</row>
    <row r="64" spans="1:14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</row>
    <row r="65" spans="1:14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</row>
    <row r="66" spans="1:14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</row>
    <row r="67" spans="1:14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</row>
    <row r="68" spans="1:14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</row>
    <row r="69" spans="1:14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</row>
    <row r="70" spans="1:14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</row>
    <row r="71" spans="1:14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</row>
    <row r="72" spans="1:14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</row>
    <row r="73" spans="1:14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</row>
    <row r="74" spans="1:14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</row>
    <row r="75" spans="1:14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</row>
    <row r="76" spans="1:14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</row>
    <row r="77" spans="1:14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</row>
    <row r="78" spans="1:14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</row>
    <row r="79" spans="1:14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</row>
    <row r="80" spans="1:14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</row>
  </sheetData>
  <mergeCells count="1">
    <mergeCell ref="A1:H1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xr:uid="{00000000-0002-0000-0200-000000000000}">
          <x14:formula1>
            <xm:f>Options!$B$2:$B$6</xm:f>
          </x14:formula1>
          <xm:sqref>F4:F11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80"/>
  <sheetViews>
    <sheetView workbookViewId="0">
      <selection activeCell="B8" sqref="B8"/>
    </sheetView>
  </sheetViews>
  <sheetFormatPr defaultColWidth="8.875" defaultRowHeight="14.1"/>
  <cols>
    <col min="1" max="1" width="26" customWidth="1"/>
    <col min="2" max="2" width="12" customWidth="1"/>
    <col min="3" max="3" width="10" customWidth="1"/>
    <col min="4" max="4" width="18" customWidth="1"/>
    <col min="5" max="5" width="22" customWidth="1"/>
    <col min="6" max="6" width="30" customWidth="1"/>
    <col min="7" max="7" width="34" customWidth="1"/>
    <col min="8" max="8" width="16" customWidth="1"/>
  </cols>
  <sheetData>
    <row r="1" spans="1:14" ht="25.5" customHeight="1">
      <c r="A1" s="14" t="s">
        <v>165</v>
      </c>
      <c r="B1" s="15"/>
      <c r="C1" s="15"/>
      <c r="D1" s="15"/>
      <c r="E1" s="15"/>
      <c r="F1" s="15"/>
      <c r="G1" s="15"/>
      <c r="H1" s="15"/>
      <c r="I1" s="5"/>
      <c r="J1" s="5"/>
      <c r="K1" s="5"/>
      <c r="L1" s="5"/>
      <c r="M1" s="5"/>
      <c r="N1" s="5"/>
    </row>
    <row r="2" spans="1:14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4" ht="20.100000000000001" customHeight="1">
      <c r="A3" s="1" t="s">
        <v>166</v>
      </c>
      <c r="B3" s="10" t="str">
        <f>IF(COUNT('Qualitative Assessment'!F4:F13)=0,"Not scored",SUM('Qualitative Assessment'!M4:M13))</f>
        <v>Not scored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spans="1:14" ht="52.7" customHeight="1">
      <c r="A4" s="1" t="s">
        <v>167</v>
      </c>
      <c r="B4" s="11" t="str">
        <f>IF(B3="Not scored","Not scored",IF(B3&gt;=85,"Premium positioning",IF(B3&gt;=70,"Strong but improvable",IF(B3&gt;=55,"Moderate value risk","Significant value constraints"))))</f>
        <v>Not scored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14" ht="20.100000000000001" customHeight="1">
      <c r="A5" s="1" t="s">
        <v>168</v>
      </c>
      <c r="B5" s="11" t="str">
        <f>IF(COUNT('Qualitative Assessment'!F4:F13) = 0, "Not scored", INDEX('Qualitative Assessment'!A4:A13, MATCH(_xlfn.SINGLE(_xlfn.MINIFS('Qualitative Assessment'!F4:F13, 'Qualitative Assessment'!F4:F13, "&gt;0")), 'Qualitative Assessment'!F4:F13, 0)))</f>
        <v>Not scored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spans="1:14" ht="20.100000000000001" customHeight="1">
      <c r="A6" s="1" t="s">
        <v>169</v>
      </c>
      <c r="B6" s="11" t="str">
        <f>IF(COUNT('Qualitative Assessment'!F4:F13)=0,"Not scored",INDEX('Qualitative Assessment'!A4:A13,MATCH(MAX('Qualitative Assessment'!F4:F13),'Qualitative Assessment'!F4:F13,0)))</f>
        <v>Not scored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0.100000000000001" customHeight="1">
      <c r="A7" s="1" t="s">
        <v>170</v>
      </c>
      <c r="B7" s="11">
        <f>COUNTIFS('Qualitative Assessment'!F4:F13,"&lt;3",'Qualitative Assessment'!F4:F13,"&gt;0")</f>
        <v>0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</row>
    <row r="8" spans="1:14" ht="123.2" customHeight="1">
      <c r="A8" s="1" t="s">
        <v>171</v>
      </c>
      <c r="B8" s="11" t="s">
        <v>172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</row>
    <row r="9" spans="1:14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</row>
    <row r="10" spans="1:14" ht="35.25" customHeight="1">
      <c r="A10" s="3" t="s">
        <v>48</v>
      </c>
      <c r="B10" s="3" t="s">
        <v>9</v>
      </c>
      <c r="C10" s="3" t="s">
        <v>57</v>
      </c>
      <c r="D10" s="3" t="s">
        <v>173</v>
      </c>
      <c r="E10" s="3" t="s">
        <v>59</v>
      </c>
      <c r="F10" s="3" t="s">
        <v>174</v>
      </c>
      <c r="G10" s="3" t="s">
        <v>56</v>
      </c>
      <c r="H10" s="3" t="s">
        <v>122</v>
      </c>
      <c r="I10" s="5"/>
      <c r="J10" s="5"/>
      <c r="K10" s="5"/>
      <c r="L10" s="5"/>
      <c r="M10" s="5"/>
      <c r="N10" s="5"/>
    </row>
    <row r="11" spans="1:14" ht="20.100000000000001" customHeight="1">
      <c r="A11" s="2" t="str">
        <f>'Qualitative Assessment'!A4</f>
        <v>Revenue Quality</v>
      </c>
      <c r="B11" s="9" t="str">
        <f>IF('Qualitative Assessment'!F4="","",'Qualitative Assessment'!F4)</f>
        <v/>
      </c>
      <c r="C11" s="9">
        <f>'Qualitative Assessment'!J4</f>
        <v>12</v>
      </c>
      <c r="D11" s="9" t="str">
        <f>IF('Qualitative Assessment'!M4="","",'Qualitative Assessment'!M4)</f>
        <v/>
      </c>
      <c r="E11" s="2" t="str">
        <f>'Qualitative Assessment'!N4</f>
        <v>Not scored</v>
      </c>
      <c r="F11" s="2" t="str">
        <f>IF('Qualitative Assessment'!H4="","",'Qualitative Assessment'!H4)</f>
        <v/>
      </c>
      <c r="G11" s="2" t="str">
        <f>IF('Qualitative Assessment'!I4="","",'Qualitative Assessment'!I4)</f>
        <v/>
      </c>
      <c r="H11" s="4"/>
      <c r="I11" s="5"/>
      <c r="J11" s="5"/>
      <c r="K11" s="5"/>
      <c r="L11" s="5"/>
      <c r="M11" s="5"/>
      <c r="N11" s="5"/>
    </row>
    <row r="12" spans="1:14" ht="20.100000000000001" customHeight="1">
      <c r="A12" s="2" t="str">
        <f>'Qualitative Assessment'!A5</f>
        <v>Client Base Strength</v>
      </c>
      <c r="B12" s="9" t="str">
        <f>IF('Qualitative Assessment'!F5="","",'Qualitative Assessment'!F5)</f>
        <v/>
      </c>
      <c r="C12" s="9">
        <f>'Qualitative Assessment'!J5</f>
        <v>12</v>
      </c>
      <c r="D12" s="9" t="str">
        <f>IF('Qualitative Assessment'!M5="","",'Qualitative Assessment'!M5)</f>
        <v/>
      </c>
      <c r="E12" s="2" t="str">
        <f>'Qualitative Assessment'!N5</f>
        <v>Not scored</v>
      </c>
      <c r="F12" s="2" t="str">
        <f>IF('Qualitative Assessment'!H5="","",'Qualitative Assessment'!H5)</f>
        <v/>
      </c>
      <c r="G12" s="2" t="str">
        <f>IF('Qualitative Assessment'!I5="","",'Qualitative Assessment'!I5)</f>
        <v/>
      </c>
      <c r="H12" s="4"/>
      <c r="I12" s="5"/>
      <c r="J12" s="5"/>
      <c r="K12" s="5"/>
      <c r="L12" s="5"/>
      <c r="M12" s="5"/>
      <c r="N12" s="5"/>
    </row>
    <row r="13" spans="1:14" ht="20.100000000000001" customHeight="1">
      <c r="A13" s="2" t="str">
        <f>'Qualitative Assessment'!A6</f>
        <v>Founder Dependence</v>
      </c>
      <c r="B13" s="9" t="str">
        <f>IF('Qualitative Assessment'!F6="","",'Qualitative Assessment'!F6)</f>
        <v/>
      </c>
      <c r="C13" s="9">
        <f>'Qualitative Assessment'!J6</f>
        <v>12</v>
      </c>
      <c r="D13" s="9" t="str">
        <f>IF('Qualitative Assessment'!M6="","",'Qualitative Assessment'!M6)</f>
        <v/>
      </c>
      <c r="E13" s="2" t="str">
        <f>'Qualitative Assessment'!N6</f>
        <v>Not scored</v>
      </c>
      <c r="F13" s="2" t="str">
        <f>IF('Qualitative Assessment'!H6="","",'Qualitative Assessment'!H6)</f>
        <v/>
      </c>
      <c r="G13" s="2" t="str">
        <f>IF('Qualitative Assessment'!I6="","",'Qualitative Assessment'!I6)</f>
        <v/>
      </c>
      <c r="H13" s="4"/>
      <c r="I13" s="5"/>
      <c r="J13" s="5"/>
      <c r="K13" s="5"/>
      <c r="L13" s="5"/>
      <c r="M13" s="5"/>
      <c r="N13" s="5"/>
    </row>
    <row r="14" spans="1:14" ht="35.25" customHeight="1">
      <c r="A14" s="2" t="str">
        <f>'Qualitative Assessment'!A7</f>
        <v>Leadership &amp; Successor Readiness</v>
      </c>
      <c r="B14" s="9" t="str">
        <f>IF('Qualitative Assessment'!F7="","",'Qualitative Assessment'!F7)</f>
        <v/>
      </c>
      <c r="C14" s="9">
        <f>'Qualitative Assessment'!J7</f>
        <v>11</v>
      </c>
      <c r="D14" s="9" t="str">
        <f>IF('Qualitative Assessment'!M7="","",'Qualitative Assessment'!M7)</f>
        <v/>
      </c>
      <c r="E14" s="2" t="str">
        <f>'Qualitative Assessment'!N7</f>
        <v>Not scored</v>
      </c>
      <c r="F14" s="2" t="str">
        <f>IF('Qualitative Assessment'!H7="","",'Qualitative Assessment'!H7)</f>
        <v/>
      </c>
      <c r="G14" s="2" t="str">
        <f>IF('Qualitative Assessment'!I7="","",'Qualitative Assessment'!I7)</f>
        <v/>
      </c>
      <c r="H14" s="4"/>
      <c r="I14" s="5"/>
      <c r="J14" s="5"/>
      <c r="K14" s="5"/>
      <c r="L14" s="5"/>
      <c r="M14" s="5"/>
      <c r="N14" s="5"/>
    </row>
    <row r="15" spans="1:14" ht="20.100000000000001" customHeight="1">
      <c r="A15" s="2" t="str">
        <f>'Qualitative Assessment'!A8</f>
        <v>Team Depth &amp; Talent Stability</v>
      </c>
      <c r="B15" s="9" t="str">
        <f>IF('Qualitative Assessment'!F8="","",'Qualitative Assessment'!F8)</f>
        <v/>
      </c>
      <c r="C15" s="9">
        <f>'Qualitative Assessment'!J8</f>
        <v>9</v>
      </c>
      <c r="D15" s="9" t="str">
        <f>IF('Qualitative Assessment'!M8="","",'Qualitative Assessment'!M8)</f>
        <v/>
      </c>
      <c r="E15" s="2" t="str">
        <f>'Qualitative Assessment'!N8</f>
        <v>Not scored</v>
      </c>
      <c r="F15" s="2" t="str">
        <f>IF('Qualitative Assessment'!H8="","",'Qualitative Assessment'!H8)</f>
        <v/>
      </c>
      <c r="G15" s="2" t="str">
        <f>IF('Qualitative Assessment'!I8="","",'Qualitative Assessment'!I8)</f>
        <v/>
      </c>
      <c r="H15" s="4"/>
      <c r="I15" s="5"/>
      <c r="J15" s="5"/>
      <c r="K15" s="5"/>
      <c r="L15" s="5"/>
      <c r="M15" s="5"/>
      <c r="N15" s="5"/>
    </row>
    <row r="16" spans="1:14" ht="20.100000000000001" customHeight="1">
      <c r="A16" s="2" t="str">
        <f>'Qualitative Assessment'!A9</f>
        <v>Growth Engine</v>
      </c>
      <c r="B16" s="9" t="str">
        <f>IF('Qualitative Assessment'!F9="","",'Qualitative Assessment'!F9)</f>
        <v/>
      </c>
      <c r="C16" s="9">
        <f>'Qualitative Assessment'!J9</f>
        <v>9</v>
      </c>
      <c r="D16" s="9" t="str">
        <f>IF('Qualitative Assessment'!M9="","",'Qualitative Assessment'!M9)</f>
        <v/>
      </c>
      <c r="E16" s="2" t="str">
        <f>'Qualitative Assessment'!N9</f>
        <v>Not scored</v>
      </c>
      <c r="F16" s="2" t="str">
        <f>IF('Qualitative Assessment'!H9="","",'Qualitative Assessment'!H9)</f>
        <v/>
      </c>
      <c r="G16" s="2" t="str">
        <f>IF('Qualitative Assessment'!I9="","",'Qualitative Assessment'!I9)</f>
        <v/>
      </c>
      <c r="H16" s="4"/>
      <c r="I16" s="5"/>
      <c r="J16" s="5"/>
      <c r="K16" s="5"/>
      <c r="L16" s="5"/>
      <c r="M16" s="5"/>
      <c r="N16" s="5"/>
    </row>
    <row r="17" spans="1:14" ht="20.100000000000001" customHeight="1">
      <c r="A17" s="2" t="str">
        <f>'Qualitative Assessment'!A10</f>
        <v>Operational Maturity</v>
      </c>
      <c r="B17" s="9" t="str">
        <f>IF('Qualitative Assessment'!F10="","",'Qualitative Assessment'!F10)</f>
        <v/>
      </c>
      <c r="C17" s="9">
        <f>'Qualitative Assessment'!J10</f>
        <v>9</v>
      </c>
      <c r="D17" s="9" t="str">
        <f>IF('Qualitative Assessment'!M10="","",'Qualitative Assessment'!M10)</f>
        <v/>
      </c>
      <c r="E17" s="2" t="str">
        <f>'Qualitative Assessment'!N10</f>
        <v>Not scored</v>
      </c>
      <c r="F17" s="2" t="str">
        <f>IF('Qualitative Assessment'!H10="","",'Qualitative Assessment'!H10)</f>
        <v/>
      </c>
      <c r="G17" s="2" t="str">
        <f>IF('Qualitative Assessment'!I10="","",'Qualitative Assessment'!I10)</f>
        <v/>
      </c>
      <c r="H17" s="4"/>
      <c r="I17" s="5"/>
      <c r="J17" s="5"/>
      <c r="K17" s="5"/>
      <c r="L17" s="5"/>
      <c r="M17" s="5"/>
      <c r="N17" s="5"/>
    </row>
    <row r="18" spans="1:14" ht="20.100000000000001" customHeight="1">
      <c r="A18" s="2" t="str">
        <f>'Qualitative Assessment'!A11</f>
        <v>Compliance &amp; Risk Management</v>
      </c>
      <c r="B18" s="9" t="str">
        <f>IF('Qualitative Assessment'!F11="","",'Qualitative Assessment'!F11)</f>
        <v/>
      </c>
      <c r="C18" s="9">
        <f>'Qualitative Assessment'!J11</f>
        <v>8</v>
      </c>
      <c r="D18" s="9" t="str">
        <f>IF('Qualitative Assessment'!M11="","",'Qualitative Assessment'!M11)</f>
        <v/>
      </c>
      <c r="E18" s="2" t="str">
        <f>'Qualitative Assessment'!N11</f>
        <v>Not scored</v>
      </c>
      <c r="F18" s="2" t="str">
        <f>IF('Qualitative Assessment'!H11="","",'Qualitative Assessment'!H11)</f>
        <v/>
      </c>
      <c r="G18" s="2" t="str">
        <f>IF('Qualitative Assessment'!I11="","",'Qualitative Assessment'!I11)</f>
        <v/>
      </c>
      <c r="H18" s="4"/>
      <c r="I18" s="5"/>
      <c r="J18" s="5"/>
      <c r="K18" s="5"/>
      <c r="L18" s="5"/>
      <c r="M18" s="5"/>
      <c r="N18" s="5"/>
    </row>
    <row r="19" spans="1:14" ht="20.100000000000001" customHeight="1">
      <c r="A19" s="2" t="str">
        <f>'Qualitative Assessment'!A12</f>
        <v>Brand, Niche &amp; Market Position</v>
      </c>
      <c r="B19" s="9" t="str">
        <f>IF('Qualitative Assessment'!F12="","",'Qualitative Assessment'!F12)</f>
        <v/>
      </c>
      <c r="C19" s="9">
        <f>'Qualitative Assessment'!J12</f>
        <v>8</v>
      </c>
      <c r="D19" s="9" t="str">
        <f>IF('Qualitative Assessment'!M12="","",'Qualitative Assessment'!M12)</f>
        <v/>
      </c>
      <c r="E19" s="2" t="str">
        <f>'Qualitative Assessment'!N12</f>
        <v>Not scored</v>
      </c>
      <c r="F19" s="2" t="str">
        <f>IF('Qualitative Assessment'!H12="","",'Qualitative Assessment'!H12)</f>
        <v/>
      </c>
      <c r="G19" s="2" t="str">
        <f>IF('Qualitative Assessment'!I12="","",'Qualitative Assessment'!I12)</f>
        <v/>
      </c>
      <c r="H19" s="4"/>
      <c r="I19" s="5"/>
      <c r="J19" s="5"/>
      <c r="K19" s="5"/>
      <c r="L19" s="5"/>
      <c r="M19" s="5"/>
      <c r="N19" s="5"/>
    </row>
    <row r="20" spans="1:14" ht="20.100000000000001" customHeight="1">
      <c r="A20" s="2" t="str">
        <f>'Qualitative Assessment'!A13</f>
        <v>Transition &amp; Deal Readiness</v>
      </c>
      <c r="B20" s="9" t="str">
        <f>IF('Qualitative Assessment'!F13="","",'Qualitative Assessment'!F13)</f>
        <v/>
      </c>
      <c r="C20" s="9">
        <f>'Qualitative Assessment'!J13</f>
        <v>10</v>
      </c>
      <c r="D20" s="9" t="str">
        <f>IF('Qualitative Assessment'!M13="","",'Qualitative Assessment'!M13)</f>
        <v/>
      </c>
      <c r="E20" s="2" t="str">
        <f>'Qualitative Assessment'!N13</f>
        <v>Not scored</v>
      </c>
      <c r="F20" s="2" t="str">
        <f>IF('Qualitative Assessment'!H13="","",'Qualitative Assessment'!H13)</f>
        <v/>
      </c>
      <c r="G20" s="2" t="str">
        <f>IF('Qualitative Assessment'!I13="","",'Qualitative Assessment'!I13)</f>
        <v/>
      </c>
      <c r="H20" s="4"/>
      <c r="I20" s="5"/>
      <c r="J20" s="5"/>
      <c r="K20" s="5"/>
      <c r="L20" s="5"/>
      <c r="M20" s="5"/>
      <c r="N20" s="5"/>
    </row>
    <row r="21" spans="1:14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</row>
    <row r="22" spans="1:14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</row>
    <row r="23" spans="1:14" ht="52.7" customHeight="1">
      <c r="A23" s="8" t="s">
        <v>59</v>
      </c>
      <c r="B23" s="8" t="s">
        <v>175</v>
      </c>
      <c r="C23" s="8" t="s">
        <v>176</v>
      </c>
      <c r="D23" s="8" t="s">
        <v>177</v>
      </c>
      <c r="E23" s="8" t="s">
        <v>178</v>
      </c>
      <c r="F23" s="8" t="s">
        <v>179</v>
      </c>
      <c r="G23" s="8" t="s">
        <v>180</v>
      </c>
      <c r="H23" s="8" t="s">
        <v>181</v>
      </c>
      <c r="I23" s="5"/>
      <c r="J23" s="5"/>
      <c r="K23" s="5"/>
      <c r="L23" s="5"/>
      <c r="M23" s="5"/>
      <c r="N23" s="5"/>
    </row>
    <row r="24" spans="1:14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</row>
    <row r="25" spans="1:14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</row>
    <row r="26" spans="1:14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</row>
    <row r="27" spans="1:14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</row>
    <row r="28" spans="1:14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</row>
    <row r="29" spans="1:14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</row>
    <row r="30" spans="1:14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</row>
    <row r="31" spans="1:14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</row>
    <row r="32" spans="1:14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</row>
    <row r="33" spans="1:14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</row>
    <row r="34" spans="1:14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</row>
    <row r="35" spans="1:14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</row>
    <row r="36" spans="1:14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</row>
    <row r="37" spans="1:14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</row>
    <row r="38" spans="1:14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</row>
    <row r="39" spans="1:14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</row>
    <row r="40" spans="1:14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</row>
    <row r="41" spans="1:14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</row>
    <row r="42" spans="1:14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</row>
    <row r="43" spans="1:14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</row>
    <row r="44" spans="1:14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</row>
    <row r="45" spans="1:14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</row>
    <row r="46" spans="1:14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</row>
    <row r="47" spans="1:14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</row>
    <row r="48" spans="1:14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</row>
    <row r="49" spans="1:14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</row>
    <row r="50" spans="1:14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</row>
    <row r="51" spans="1:14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</row>
    <row r="52" spans="1:14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</row>
    <row r="53" spans="1:14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</row>
    <row r="54" spans="1:14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</row>
    <row r="55" spans="1:14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</row>
    <row r="56" spans="1:14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</row>
    <row r="57" spans="1:14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</row>
    <row r="58" spans="1:14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</row>
    <row r="59" spans="1:14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</row>
    <row r="60" spans="1:14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</row>
    <row r="61" spans="1:14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</row>
    <row r="62" spans="1:14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</row>
    <row r="63" spans="1:14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</row>
    <row r="64" spans="1:14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</row>
    <row r="65" spans="1:14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</row>
    <row r="66" spans="1:14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</row>
    <row r="67" spans="1:14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</row>
    <row r="68" spans="1:14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</row>
    <row r="69" spans="1:14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</row>
    <row r="70" spans="1:14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</row>
    <row r="71" spans="1:14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</row>
    <row r="72" spans="1:14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</row>
    <row r="73" spans="1:14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</row>
    <row r="74" spans="1:14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</row>
    <row r="75" spans="1:14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</row>
    <row r="76" spans="1:14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</row>
    <row r="77" spans="1:14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</row>
    <row r="78" spans="1:14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</row>
    <row r="79" spans="1:14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</row>
    <row r="80" spans="1:14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</row>
  </sheetData>
  <mergeCells count="1">
    <mergeCell ref="A1:H1"/>
  </mergeCells>
  <conditionalFormatting sqref="B11:B20">
    <cfRule type="colorScale" priority="1">
      <colorScale>
        <cfvo type="min"/>
        <cfvo type="percentile" val="50"/>
        <cfvo type="max"/>
        <color rgb="FFFCE4D6"/>
        <color rgb="FFFFF2CC"/>
        <color rgb="FFE2F0D9"/>
      </colorScale>
    </cfRule>
  </conditionalFormatting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xr:uid="{00000000-0002-0000-0300-000000000000}">
          <x14:formula1>
            <xm:f>Options!$B$2:$B$6</xm:f>
          </x14:formula1>
          <xm:sqref>H11:H20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80"/>
  <sheetViews>
    <sheetView topLeftCell="A27" workbookViewId="0">
      <selection activeCell="C6" sqref="C6"/>
    </sheetView>
  </sheetViews>
  <sheetFormatPr defaultColWidth="8.875" defaultRowHeight="14.1"/>
  <cols>
    <col min="1" max="1" width="28" customWidth="1"/>
    <col min="2" max="2" width="34" customWidth="1"/>
    <col min="3" max="4" width="42" customWidth="1"/>
    <col min="5" max="5" width="18" customWidth="1"/>
    <col min="6" max="7" width="16" customWidth="1"/>
    <col min="8" max="8" width="34" customWidth="1"/>
    <col min="9" max="9" width="28" customWidth="1"/>
  </cols>
  <sheetData>
    <row r="1" spans="1:14" ht="20.100000000000001">
      <c r="A1" s="14" t="s">
        <v>182</v>
      </c>
      <c r="B1" s="15"/>
      <c r="C1" s="15"/>
      <c r="D1" s="15"/>
      <c r="E1" s="15"/>
      <c r="F1" s="15"/>
      <c r="G1" s="15"/>
      <c r="H1" s="15"/>
      <c r="I1" s="15"/>
      <c r="J1" s="5"/>
      <c r="K1" s="5"/>
      <c r="L1" s="5"/>
      <c r="M1" s="5"/>
      <c r="N1" s="5"/>
    </row>
    <row r="2" spans="1:14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4" ht="20.100000000000001" customHeight="1">
      <c r="A3" s="3" t="s">
        <v>48</v>
      </c>
      <c r="B3" s="3" t="s">
        <v>183</v>
      </c>
      <c r="C3" s="3" t="s">
        <v>184</v>
      </c>
      <c r="D3" s="3" t="s">
        <v>185</v>
      </c>
      <c r="E3" s="3" t="s">
        <v>123</v>
      </c>
      <c r="F3" s="3" t="s">
        <v>186</v>
      </c>
      <c r="G3" s="3" t="s">
        <v>187</v>
      </c>
      <c r="H3" s="3" t="s">
        <v>188</v>
      </c>
      <c r="I3" s="3" t="s">
        <v>189</v>
      </c>
      <c r="J3" s="5"/>
      <c r="K3" s="5"/>
      <c r="L3" s="5"/>
      <c r="M3" s="5"/>
      <c r="N3" s="5"/>
    </row>
    <row r="4" spans="1:14" ht="20.100000000000001" customHeight="1">
      <c r="A4" s="4"/>
      <c r="B4" s="4"/>
      <c r="C4" s="4"/>
      <c r="D4" s="4"/>
      <c r="E4" s="4"/>
      <c r="F4" s="12"/>
      <c r="G4" s="4"/>
      <c r="H4" s="4"/>
      <c r="I4" s="4"/>
      <c r="J4" s="5"/>
      <c r="K4" s="5"/>
      <c r="L4" s="5"/>
      <c r="M4" s="5"/>
      <c r="N4" s="5"/>
    </row>
    <row r="5" spans="1:14" ht="20.100000000000001" customHeight="1">
      <c r="A5" s="4"/>
      <c r="B5" s="4"/>
      <c r="C5" s="4"/>
      <c r="D5" s="4"/>
      <c r="E5" s="4"/>
      <c r="F5" s="12"/>
      <c r="G5" s="4"/>
      <c r="H5" s="4"/>
      <c r="I5" s="4"/>
      <c r="J5" s="5"/>
      <c r="K5" s="5"/>
      <c r="L5" s="5"/>
      <c r="M5" s="5"/>
      <c r="N5" s="5"/>
    </row>
    <row r="6" spans="1:14" ht="20.100000000000001" customHeight="1">
      <c r="A6" s="4"/>
      <c r="B6" s="4"/>
      <c r="C6" s="4"/>
      <c r="D6" s="4"/>
      <c r="E6" s="4"/>
      <c r="F6" s="12"/>
      <c r="G6" s="4"/>
      <c r="H6" s="4"/>
      <c r="I6" s="4"/>
      <c r="J6" s="5"/>
      <c r="K6" s="5"/>
      <c r="L6" s="5"/>
      <c r="M6" s="5"/>
      <c r="N6" s="5"/>
    </row>
    <row r="7" spans="1:14" ht="20.100000000000001" customHeight="1">
      <c r="A7" s="4"/>
      <c r="B7" s="4"/>
      <c r="C7" s="4"/>
      <c r="D7" s="4"/>
      <c r="E7" s="4"/>
      <c r="F7" s="12"/>
      <c r="G7" s="4"/>
      <c r="H7" s="4"/>
      <c r="I7" s="4"/>
      <c r="J7" s="5"/>
      <c r="K7" s="5"/>
      <c r="L7" s="5"/>
      <c r="M7" s="5"/>
      <c r="N7" s="5"/>
    </row>
    <row r="8" spans="1:14" ht="20.100000000000001" customHeight="1">
      <c r="A8" s="4"/>
      <c r="B8" s="4"/>
      <c r="C8" s="4"/>
      <c r="D8" s="4"/>
      <c r="E8" s="4"/>
      <c r="F8" s="12"/>
      <c r="G8" s="4"/>
      <c r="H8" s="4"/>
      <c r="I8" s="4"/>
      <c r="J8" s="5"/>
      <c r="K8" s="5"/>
      <c r="L8" s="5"/>
      <c r="M8" s="5"/>
      <c r="N8" s="5"/>
    </row>
    <row r="9" spans="1:14" ht="20.100000000000001" customHeight="1">
      <c r="A9" s="4"/>
      <c r="B9" s="4"/>
      <c r="C9" s="4"/>
      <c r="D9" s="4"/>
      <c r="E9" s="4"/>
      <c r="F9" s="12"/>
      <c r="G9" s="4"/>
      <c r="H9" s="4"/>
      <c r="I9" s="4"/>
      <c r="J9" s="5"/>
      <c r="K9" s="5"/>
      <c r="L9" s="5"/>
      <c r="M9" s="5"/>
      <c r="N9" s="5"/>
    </row>
    <row r="10" spans="1:14" ht="20.100000000000001" customHeight="1">
      <c r="A10" s="4"/>
      <c r="B10" s="4"/>
      <c r="C10" s="4"/>
      <c r="D10" s="4"/>
      <c r="E10" s="4"/>
      <c r="F10" s="12"/>
      <c r="G10" s="4"/>
      <c r="H10" s="4"/>
      <c r="I10" s="4"/>
      <c r="J10" s="5"/>
      <c r="K10" s="5"/>
      <c r="L10" s="5"/>
      <c r="M10" s="5"/>
      <c r="N10" s="5"/>
    </row>
    <row r="11" spans="1:14" ht="20.100000000000001" customHeight="1">
      <c r="A11" s="4"/>
      <c r="B11" s="4"/>
      <c r="C11" s="4"/>
      <c r="D11" s="4"/>
      <c r="E11" s="4"/>
      <c r="F11" s="12"/>
      <c r="G11" s="4"/>
      <c r="H11" s="4"/>
      <c r="I11" s="4"/>
      <c r="J11" s="5"/>
      <c r="K11" s="5"/>
      <c r="L11" s="5"/>
      <c r="M11" s="5"/>
      <c r="N11" s="5"/>
    </row>
    <row r="12" spans="1:14" ht="20.100000000000001" customHeight="1">
      <c r="A12" s="4"/>
      <c r="B12" s="4"/>
      <c r="C12" s="4"/>
      <c r="D12" s="4"/>
      <c r="E12" s="4"/>
      <c r="F12" s="12"/>
      <c r="G12" s="4"/>
      <c r="H12" s="4"/>
      <c r="I12" s="4"/>
      <c r="J12" s="5"/>
      <c r="K12" s="5"/>
      <c r="L12" s="5"/>
      <c r="M12" s="5"/>
      <c r="N12" s="5"/>
    </row>
    <row r="13" spans="1:14" ht="20.100000000000001" customHeight="1">
      <c r="A13" s="4"/>
      <c r="B13" s="4"/>
      <c r="C13" s="4"/>
      <c r="D13" s="4"/>
      <c r="E13" s="4"/>
      <c r="F13" s="12"/>
      <c r="G13" s="4"/>
      <c r="H13" s="4"/>
      <c r="I13" s="4"/>
      <c r="J13" s="5"/>
      <c r="K13" s="5"/>
      <c r="L13" s="5"/>
      <c r="M13" s="5"/>
      <c r="N13" s="5"/>
    </row>
    <row r="14" spans="1:14" ht="20.100000000000001" customHeight="1">
      <c r="A14" s="4"/>
      <c r="B14" s="4"/>
      <c r="C14" s="4"/>
      <c r="D14" s="4"/>
      <c r="E14" s="4"/>
      <c r="F14" s="12"/>
      <c r="G14" s="4"/>
      <c r="H14" s="4"/>
      <c r="I14" s="4"/>
      <c r="J14" s="5"/>
      <c r="K14" s="5"/>
      <c r="L14" s="5"/>
      <c r="M14" s="5"/>
      <c r="N14" s="5"/>
    </row>
    <row r="15" spans="1:14" ht="20.100000000000001" customHeight="1">
      <c r="A15" s="4"/>
      <c r="B15" s="4"/>
      <c r="C15" s="4"/>
      <c r="D15" s="4"/>
      <c r="E15" s="4"/>
      <c r="F15" s="12"/>
      <c r="G15" s="4"/>
      <c r="H15" s="4"/>
      <c r="I15" s="4"/>
      <c r="J15" s="5"/>
      <c r="K15" s="5"/>
      <c r="L15" s="5"/>
      <c r="M15" s="5"/>
      <c r="N15" s="5"/>
    </row>
    <row r="16" spans="1:14" ht="20.100000000000001" customHeight="1">
      <c r="A16" s="4"/>
      <c r="B16" s="4"/>
      <c r="C16" s="4"/>
      <c r="D16" s="4"/>
      <c r="E16" s="4"/>
      <c r="F16" s="12"/>
      <c r="G16" s="4"/>
      <c r="H16" s="4"/>
      <c r="I16" s="4"/>
      <c r="J16" s="5"/>
      <c r="K16" s="5"/>
      <c r="L16" s="5"/>
      <c r="M16" s="5"/>
      <c r="N16" s="5"/>
    </row>
    <row r="17" spans="1:14" ht="20.100000000000001" customHeight="1">
      <c r="A17" s="4"/>
      <c r="B17" s="4"/>
      <c r="C17" s="4"/>
      <c r="D17" s="4"/>
      <c r="E17" s="4"/>
      <c r="F17" s="12"/>
      <c r="G17" s="4"/>
      <c r="H17" s="4"/>
      <c r="I17" s="4"/>
      <c r="J17" s="5"/>
      <c r="K17" s="5"/>
      <c r="L17" s="5"/>
      <c r="M17" s="5"/>
      <c r="N17" s="5"/>
    </row>
    <row r="18" spans="1:14" ht="20.100000000000001" customHeight="1">
      <c r="A18" s="4"/>
      <c r="B18" s="4"/>
      <c r="C18" s="4"/>
      <c r="D18" s="4"/>
      <c r="E18" s="4"/>
      <c r="F18" s="12"/>
      <c r="G18" s="4"/>
      <c r="H18" s="4"/>
      <c r="I18" s="4"/>
      <c r="J18" s="5"/>
      <c r="K18" s="5"/>
      <c r="L18" s="5"/>
      <c r="M18" s="5"/>
      <c r="N18" s="5"/>
    </row>
    <row r="19" spans="1:14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</row>
    <row r="20" spans="1:14" ht="52.7" customHeight="1">
      <c r="A20" s="13" t="s">
        <v>190</v>
      </c>
      <c r="B20" s="13" t="s">
        <v>191</v>
      </c>
      <c r="C20" s="13"/>
      <c r="D20" s="13"/>
      <c r="E20" s="13"/>
      <c r="F20" s="13"/>
      <c r="G20" s="13"/>
      <c r="H20" s="13"/>
      <c r="I20" s="13"/>
      <c r="J20" s="5"/>
      <c r="K20" s="5"/>
      <c r="L20" s="5"/>
      <c r="M20" s="5"/>
      <c r="N20" s="5"/>
    </row>
    <row r="21" spans="1:14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</row>
    <row r="22" spans="1:14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</row>
    <row r="23" spans="1:14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</row>
    <row r="24" spans="1:14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</row>
    <row r="25" spans="1:14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</row>
    <row r="26" spans="1:14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</row>
    <row r="27" spans="1:14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</row>
    <row r="28" spans="1:14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</row>
    <row r="29" spans="1:14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</row>
    <row r="30" spans="1:14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</row>
    <row r="31" spans="1:14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</row>
    <row r="32" spans="1:14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</row>
    <row r="33" spans="1:14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</row>
    <row r="34" spans="1:14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</row>
    <row r="35" spans="1:14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</row>
    <row r="36" spans="1:14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</row>
    <row r="37" spans="1:14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</row>
    <row r="38" spans="1:14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</row>
    <row r="39" spans="1:14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</row>
    <row r="40" spans="1:14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</row>
    <row r="41" spans="1:14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</row>
    <row r="42" spans="1:14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</row>
    <row r="43" spans="1:14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</row>
    <row r="44" spans="1:14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</row>
    <row r="45" spans="1:14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</row>
    <row r="46" spans="1:14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</row>
    <row r="47" spans="1:14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</row>
    <row r="48" spans="1:14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</row>
    <row r="49" spans="1:14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</row>
    <row r="50" spans="1:14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</row>
    <row r="51" spans="1:14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</row>
    <row r="52" spans="1:14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</row>
    <row r="53" spans="1:14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</row>
    <row r="54" spans="1:14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</row>
    <row r="55" spans="1:14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</row>
    <row r="56" spans="1:14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</row>
    <row r="57" spans="1:14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</row>
    <row r="58" spans="1:14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</row>
    <row r="59" spans="1:14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</row>
    <row r="60" spans="1:14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</row>
    <row r="61" spans="1:14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</row>
    <row r="62" spans="1:14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</row>
    <row r="63" spans="1:14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</row>
    <row r="64" spans="1:14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</row>
    <row r="65" spans="1:14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</row>
    <row r="66" spans="1:14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</row>
    <row r="67" spans="1:14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</row>
    <row r="68" spans="1:14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</row>
    <row r="69" spans="1:14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</row>
    <row r="70" spans="1:14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</row>
    <row r="71" spans="1:14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</row>
    <row r="72" spans="1:14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</row>
    <row r="73" spans="1:14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</row>
    <row r="74" spans="1:14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</row>
    <row r="75" spans="1:14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</row>
    <row r="76" spans="1:14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</row>
    <row r="77" spans="1:14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</row>
    <row r="78" spans="1:14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</row>
    <row r="79" spans="1:14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</row>
    <row r="80" spans="1:14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</row>
  </sheetData>
  <mergeCells count="1">
    <mergeCell ref="A1:I1"/>
  </mergeCells>
  <dataValidations count="1">
    <dataValidation type="list" sqref="A4:A18" xr:uid="{00000000-0002-0000-0400-000000000000}">
      <formula1>"Revenue Quality,Client Base Strength,Founder Dependence,Leadership &amp; Successor Readiness,Team Depth &amp; Talent Stability,Growth Engine,Operational Maturity,Compliance &amp; Risk Management,Brand, Niche &amp; Market Position,Transition &amp; Deal Readiness"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xr:uid="{00000000-0002-0000-0400-000001000000}">
          <x14:formula1>
            <xm:f>Options!$C$2:$C$6</xm:f>
          </x14:formula1>
          <xm:sqref>G4:G18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80"/>
  <sheetViews>
    <sheetView workbookViewId="0">
      <selection activeCell="C6" sqref="C6"/>
    </sheetView>
  </sheetViews>
  <sheetFormatPr defaultColWidth="8.875" defaultRowHeight="14.1"/>
  <cols>
    <col min="1" max="3" width="18" customWidth="1"/>
  </cols>
  <sheetData>
    <row r="1" spans="1:14" ht="15">
      <c r="A1" s="3" t="s">
        <v>192</v>
      </c>
      <c r="B1" s="3" t="s">
        <v>122</v>
      </c>
      <c r="C1" s="3" t="s">
        <v>187</v>
      </c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5">
        <v>1</v>
      </c>
      <c r="B2" s="5" t="s">
        <v>193</v>
      </c>
      <c r="C2" s="5" t="s">
        <v>194</v>
      </c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4">
      <c r="A3" s="5">
        <v>2</v>
      </c>
      <c r="B3" s="5" t="s">
        <v>195</v>
      </c>
      <c r="C3" s="5" t="s">
        <v>196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spans="1:14">
      <c r="A4" s="5">
        <v>3</v>
      </c>
      <c r="B4" s="5" t="s">
        <v>197</v>
      </c>
      <c r="C4" s="5" t="s">
        <v>198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14">
      <c r="A5" s="5">
        <v>4</v>
      </c>
      <c r="B5" s="5" t="s">
        <v>199</v>
      </c>
      <c r="C5" s="5" t="s">
        <v>200</v>
      </c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spans="1:14">
      <c r="A6" s="5">
        <v>5</v>
      </c>
      <c r="B6" s="5" t="s">
        <v>201</v>
      </c>
      <c r="C6" s="5" t="s">
        <v>202</v>
      </c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</row>
    <row r="8" spans="1:14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</row>
    <row r="9" spans="1:14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</row>
    <row r="10" spans="1:14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</row>
    <row r="11" spans="1:14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</row>
    <row r="12" spans="1:14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</row>
    <row r="13" spans="1:14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</row>
    <row r="14" spans="1:14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</row>
    <row r="15" spans="1:14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</row>
    <row r="16" spans="1:14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</row>
    <row r="17" spans="1:14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</row>
    <row r="18" spans="1:14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</row>
    <row r="19" spans="1:14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</row>
    <row r="20" spans="1:14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</row>
    <row r="21" spans="1:14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</row>
    <row r="22" spans="1:14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</row>
    <row r="23" spans="1:14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</row>
    <row r="24" spans="1:14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</row>
    <row r="25" spans="1:14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</row>
    <row r="26" spans="1:14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</row>
    <row r="27" spans="1:14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</row>
    <row r="28" spans="1:14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</row>
    <row r="29" spans="1:14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</row>
    <row r="30" spans="1:14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</row>
    <row r="31" spans="1:14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</row>
    <row r="32" spans="1:14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</row>
    <row r="33" spans="1:14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</row>
    <row r="34" spans="1:14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</row>
    <row r="35" spans="1:14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</row>
    <row r="36" spans="1:14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</row>
    <row r="37" spans="1:14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</row>
    <row r="38" spans="1:14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</row>
    <row r="39" spans="1:14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</row>
    <row r="40" spans="1:14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</row>
    <row r="41" spans="1:14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</row>
    <row r="42" spans="1:14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</row>
    <row r="43" spans="1:14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</row>
    <row r="44" spans="1:14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</row>
    <row r="45" spans="1:14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</row>
    <row r="46" spans="1:14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</row>
    <row r="47" spans="1:14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</row>
    <row r="48" spans="1:14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</row>
    <row r="49" spans="1:14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</row>
    <row r="50" spans="1:14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</row>
    <row r="51" spans="1:14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</row>
    <row r="52" spans="1:14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</row>
    <row r="53" spans="1:14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</row>
    <row r="54" spans="1:14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</row>
    <row r="55" spans="1:14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</row>
    <row r="56" spans="1:14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</row>
    <row r="57" spans="1:14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</row>
    <row r="58" spans="1:14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</row>
    <row r="59" spans="1:14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</row>
    <row r="60" spans="1:14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</row>
    <row r="61" spans="1:14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</row>
    <row r="62" spans="1:14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</row>
    <row r="63" spans="1:14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</row>
    <row r="64" spans="1:14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</row>
    <row r="65" spans="1:14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</row>
    <row r="66" spans="1:14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</row>
    <row r="67" spans="1:14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</row>
    <row r="68" spans="1:14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</row>
    <row r="69" spans="1:14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</row>
    <row r="70" spans="1:14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</row>
    <row r="71" spans="1:14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</row>
    <row r="72" spans="1:14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</row>
    <row r="73" spans="1:14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</row>
    <row r="74" spans="1:14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</row>
    <row r="75" spans="1:14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</row>
    <row r="76" spans="1:14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</row>
    <row r="77" spans="1:14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</row>
    <row r="78" spans="1:14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</row>
    <row r="79" spans="1:14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</row>
    <row r="80" spans="1:14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57193b7-512b-4766-a60d-8d2d30ffb402" xsi:nil="true"/>
    <lcf76f155ced4ddcb4097134ff3c332f xmlns="482e6782-b31c-40fa-82a8-32f5d5bd684c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DC9393DBF109545969902DD327435D1" ma:contentTypeVersion="14" ma:contentTypeDescription="Create a new document." ma:contentTypeScope="" ma:versionID="ca469c98708d34c456ba69049a675a8b">
  <xsd:schema xmlns:xsd="http://www.w3.org/2001/XMLSchema" xmlns:xs="http://www.w3.org/2001/XMLSchema" xmlns:p="http://schemas.microsoft.com/office/2006/metadata/properties" xmlns:ns2="482e6782-b31c-40fa-82a8-32f5d5bd684c" xmlns:ns3="857193b7-512b-4766-a60d-8d2d30ffb402" targetNamespace="http://schemas.microsoft.com/office/2006/metadata/properties" ma:root="true" ma:fieldsID="36a251ecadca20f966a116b98393df2b" ns2:_="" ns3:_="">
    <xsd:import namespace="482e6782-b31c-40fa-82a8-32f5d5bd684c"/>
    <xsd:import namespace="857193b7-512b-4766-a60d-8d2d30ffb4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2e6782-b31c-40fa-82a8-32f5d5bd68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2eca58ab-e31d-4a82-8a76-a888809a2a5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7193b7-512b-4766-a60d-8d2d30ffb4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ba738c54-1533-4fe6-8aa7-529dbd4fbf61}" ma:internalName="TaxCatchAll" ma:showField="CatchAllData" ma:web="857193b7-512b-4766-a60d-8d2d30ffb4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547ADB7-487F-45C5-90CB-9CAFAA9385F2}"/>
</file>

<file path=customXml/itemProps2.xml><?xml version="1.0" encoding="utf-8"?>
<ds:datastoreItem xmlns:ds="http://schemas.openxmlformats.org/officeDocument/2006/customXml" ds:itemID="{D340C2CF-9F26-40E2-BC7F-39611CE3ABCD}"/>
</file>

<file path=customXml/itemProps3.xml><?xml version="1.0" encoding="utf-8"?>
<ds:datastoreItem xmlns:ds="http://schemas.openxmlformats.org/officeDocument/2006/customXml" ds:itemID="{6A5D1641-CAC1-4406-9051-79017697A7B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2026-06-15T00:43:11Z</dcterms:created>
  <dcterms:modified xsi:type="dcterms:W3CDTF">2026-07-08T16:36:49Z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0x010100EDC9393DBF109545969902DD327435D1</vt:lpwstr>
  </property>
</Properties>
</file>